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ityofworcesterma.sharepoint.com/sites/WebTeam/Shared Documents/PDFs/Neighborhood/"/>
    </mc:Choice>
  </mc:AlternateContent>
  <xr:revisionPtr revIDLastSave="0" documentId="8_{47EF07C5-0E6E-48C9-9F96-2640B669872F}" xr6:coauthVersionLast="47" xr6:coauthVersionMax="47" xr10:uidLastSave="{00000000-0000-0000-0000-000000000000}"/>
  <bookViews>
    <workbookView xWindow="2910" yWindow="2175" windowWidth="21600" windowHeight="11235" activeTab="1" xr2:uid="{00000000-000D-0000-FFFF-FFFF00000000}"/>
  </bookViews>
  <sheets>
    <sheet name="Intro" sheetId="9" r:id="rId1"/>
    <sheet name="Sources and Uses" sheetId="4" r:id="rId2"/>
    <sheet name="Development Budget" sheetId="5" r:id="rId3"/>
    <sheet name="Operating Budget" sheetId="6" r:id="rId4"/>
    <sheet name="Cash Flow Analysis" sheetId="7" r:id="rId5"/>
  </sheets>
  <definedNames>
    <definedName name="_xlnm.Print_Area" localSheetId="4">'Cash Flow Analysis'!$A$1:$AF$24</definedName>
    <definedName name="_xlnm.Print_Area" localSheetId="2">'Development Budget'!$A$1:$D$117</definedName>
    <definedName name="_xlnm.Print_Area" localSheetId="0">Intro!$A$1:$K$25</definedName>
    <definedName name="_xlnm.Print_Area" localSheetId="3">'Operating Budget'!$A$1:$AE$38</definedName>
    <definedName name="_xlnm.Print_Area" localSheetId="1">'Sources and Uses'!$A$1:$H$71</definedName>
    <definedName name="_xlnm.Print_Titles" localSheetId="4">'Cash Flow Analysis'!$A:$B</definedName>
    <definedName name="_xlnm.Print_Titles" localSheetId="3">'Operating Budget'!$A:$A</definedName>
    <definedName name="Project_Name">'Sources and Uses'!$B$3:$D$3</definedName>
    <definedName name="projectname">'Development Budget'!$B$5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4" i="4" l="1"/>
  <c r="B63" i="4"/>
  <c r="B61" i="4"/>
  <c r="C57" i="4"/>
  <c r="B18" i="4"/>
  <c r="C56" i="4"/>
  <c r="B57" i="4"/>
  <c r="D106" i="5"/>
  <c r="B106" i="5"/>
  <c r="B99" i="5"/>
  <c r="D70" i="5"/>
  <c r="B70" i="5"/>
  <c r="B14" i="5"/>
  <c r="D99" i="5"/>
  <c r="B26" i="4"/>
  <c r="A26" i="4"/>
  <c r="D73" i="5"/>
  <c r="G60" i="4"/>
  <c r="F60" i="4"/>
  <c r="E60" i="4"/>
  <c r="D60" i="4"/>
  <c r="C60" i="4"/>
  <c r="B60" i="4"/>
  <c r="C31" i="6"/>
  <c r="D31" i="6"/>
  <c r="E31" i="6"/>
  <c r="F31" i="6"/>
  <c r="G31" i="6"/>
  <c r="H31" i="6"/>
  <c r="I31" i="6"/>
  <c r="J31" i="6"/>
  <c r="K31" i="6"/>
  <c r="L31" i="6"/>
  <c r="M31" i="6"/>
  <c r="N31" i="6"/>
  <c r="O31" i="6"/>
  <c r="P31" i="6"/>
  <c r="Q31" i="6"/>
  <c r="R31" i="6"/>
  <c r="S31" i="6"/>
  <c r="T31" i="6"/>
  <c r="U31" i="6"/>
  <c r="V31" i="6"/>
  <c r="W31" i="6"/>
  <c r="X31" i="6"/>
  <c r="Y31" i="6"/>
  <c r="Z31" i="6"/>
  <c r="AA31" i="6"/>
  <c r="AB31" i="6"/>
  <c r="AC31" i="6"/>
  <c r="AD31" i="6"/>
  <c r="AE31" i="6"/>
  <c r="C35" i="6"/>
  <c r="D35" i="6"/>
  <c r="E35" i="6"/>
  <c r="F35" i="6"/>
  <c r="G35" i="6"/>
  <c r="H35" i="6"/>
  <c r="I35" i="6"/>
  <c r="J35" i="6"/>
  <c r="K35" i="6"/>
  <c r="L35" i="6"/>
  <c r="M35" i="6"/>
  <c r="N35" i="6"/>
  <c r="O35" i="6"/>
  <c r="P35" i="6"/>
  <c r="Q35" i="6"/>
  <c r="R35" i="6"/>
  <c r="S35" i="6"/>
  <c r="T35" i="6"/>
  <c r="U35" i="6"/>
  <c r="V35" i="6"/>
  <c r="W35" i="6"/>
  <c r="X35" i="6"/>
  <c r="Y35" i="6"/>
  <c r="Z35" i="6"/>
  <c r="AA35" i="6"/>
  <c r="AB35" i="6"/>
  <c r="AC35" i="6"/>
  <c r="AD35" i="6"/>
  <c r="AE35" i="6"/>
  <c r="B35" i="6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27" i="4"/>
  <c r="C6" i="7"/>
  <c r="C5" i="7"/>
  <c r="C4" i="7"/>
  <c r="B6" i="6"/>
  <c r="B5" i="6"/>
  <c r="B4" i="6"/>
  <c r="B5" i="5"/>
  <c r="B7" i="5"/>
  <c r="D12" i="5" s="1"/>
  <c r="B6" i="5"/>
  <c r="B25" i="6"/>
  <c r="B31" i="6" s="1"/>
  <c r="B65" i="4" l="1"/>
  <c r="D54" i="5"/>
  <c r="D16" i="4"/>
  <c r="D10" i="6"/>
  <c r="E10" i="6" s="1"/>
  <c r="C10" i="6"/>
  <c r="C11" i="6" s="1"/>
  <c r="D10" i="7" s="1"/>
  <c r="D14" i="6"/>
  <c r="E14" i="6" s="1"/>
  <c r="F14" i="6" s="1"/>
  <c r="G14" i="6" s="1"/>
  <c r="H14" i="6" s="1"/>
  <c r="I14" i="6" s="1"/>
  <c r="J14" i="6" s="1"/>
  <c r="K14" i="6" s="1"/>
  <c r="L14" i="6" s="1"/>
  <c r="M14" i="6" s="1"/>
  <c r="N14" i="6" s="1"/>
  <c r="O14" i="6" s="1"/>
  <c r="P14" i="6" s="1"/>
  <c r="Q14" i="6" s="1"/>
  <c r="R14" i="6" s="1"/>
  <c r="S14" i="6" s="1"/>
  <c r="T14" i="6" s="1"/>
  <c r="U14" i="6" s="1"/>
  <c r="V14" i="6" s="1"/>
  <c r="W14" i="6" s="1"/>
  <c r="X14" i="6" s="1"/>
  <c r="Y14" i="6" s="1"/>
  <c r="Z14" i="6" s="1"/>
  <c r="AA14" i="6" s="1"/>
  <c r="AB14" i="6" s="1"/>
  <c r="AC14" i="6" s="1"/>
  <c r="AD14" i="6" s="1"/>
  <c r="AE14" i="6" s="1"/>
  <c r="D15" i="6"/>
  <c r="E15" i="6" s="1"/>
  <c r="F15" i="6" s="1"/>
  <c r="G15" i="6" s="1"/>
  <c r="H15" i="6" s="1"/>
  <c r="I15" i="6" s="1"/>
  <c r="J15" i="6" s="1"/>
  <c r="K15" i="6" s="1"/>
  <c r="L15" i="6" s="1"/>
  <c r="M15" i="6" s="1"/>
  <c r="N15" i="6" s="1"/>
  <c r="O15" i="6" s="1"/>
  <c r="P15" i="6" s="1"/>
  <c r="Q15" i="6" s="1"/>
  <c r="R15" i="6" s="1"/>
  <c r="S15" i="6" s="1"/>
  <c r="T15" i="6" s="1"/>
  <c r="U15" i="6" s="1"/>
  <c r="V15" i="6" s="1"/>
  <c r="W15" i="6" s="1"/>
  <c r="X15" i="6" s="1"/>
  <c r="Y15" i="6" s="1"/>
  <c r="Z15" i="6" s="1"/>
  <c r="AA15" i="6" s="1"/>
  <c r="AB15" i="6" s="1"/>
  <c r="AC15" i="6" s="1"/>
  <c r="AD15" i="6" s="1"/>
  <c r="AE15" i="6" s="1"/>
  <c r="D16" i="6"/>
  <c r="E16" i="6" s="1"/>
  <c r="F16" i="6" s="1"/>
  <c r="G16" i="6" s="1"/>
  <c r="H16" i="6" s="1"/>
  <c r="I16" i="6" s="1"/>
  <c r="J16" i="6" s="1"/>
  <c r="K16" i="6" s="1"/>
  <c r="L16" i="6" s="1"/>
  <c r="M16" i="6" s="1"/>
  <c r="N16" i="6" s="1"/>
  <c r="O16" i="6" s="1"/>
  <c r="P16" i="6" s="1"/>
  <c r="Q16" i="6" s="1"/>
  <c r="R16" i="6" s="1"/>
  <c r="S16" i="6" s="1"/>
  <c r="T16" i="6" s="1"/>
  <c r="U16" i="6" s="1"/>
  <c r="V16" i="6" s="1"/>
  <c r="W16" i="6" s="1"/>
  <c r="X16" i="6" s="1"/>
  <c r="Y16" i="6" s="1"/>
  <c r="Z16" i="6" s="1"/>
  <c r="AA16" i="6" s="1"/>
  <c r="AB16" i="6" s="1"/>
  <c r="AC16" i="6" s="1"/>
  <c r="AD16" i="6" s="1"/>
  <c r="AE16" i="6" s="1"/>
  <c r="D17" i="6"/>
  <c r="E17" i="6" s="1"/>
  <c r="F17" i="6" s="1"/>
  <c r="G17" i="6" s="1"/>
  <c r="H17" i="6" s="1"/>
  <c r="I17" i="6" s="1"/>
  <c r="J17" i="6" s="1"/>
  <c r="K17" i="6" s="1"/>
  <c r="L17" i="6" s="1"/>
  <c r="M17" i="6" s="1"/>
  <c r="N17" i="6" s="1"/>
  <c r="O17" i="6" s="1"/>
  <c r="P17" i="6" s="1"/>
  <c r="Q17" i="6" s="1"/>
  <c r="R17" i="6" s="1"/>
  <c r="S17" i="6" s="1"/>
  <c r="T17" i="6" s="1"/>
  <c r="U17" i="6" s="1"/>
  <c r="V17" i="6" s="1"/>
  <c r="W17" i="6" s="1"/>
  <c r="X17" i="6" s="1"/>
  <c r="Y17" i="6" s="1"/>
  <c r="Z17" i="6" s="1"/>
  <c r="AA17" i="6" s="1"/>
  <c r="AB17" i="6" s="1"/>
  <c r="AC17" i="6" s="1"/>
  <c r="AD17" i="6" s="1"/>
  <c r="AE17" i="6" s="1"/>
  <c r="D18" i="6"/>
  <c r="E18" i="6" s="1"/>
  <c r="F18" i="6" s="1"/>
  <c r="G18" i="6" s="1"/>
  <c r="H18" i="6" s="1"/>
  <c r="I18" i="6" s="1"/>
  <c r="J18" i="6" s="1"/>
  <c r="K18" i="6" s="1"/>
  <c r="L18" i="6" s="1"/>
  <c r="M18" i="6" s="1"/>
  <c r="N18" i="6" s="1"/>
  <c r="O18" i="6" s="1"/>
  <c r="P18" i="6" s="1"/>
  <c r="Q18" i="6" s="1"/>
  <c r="R18" i="6" s="1"/>
  <c r="S18" i="6" s="1"/>
  <c r="T18" i="6" s="1"/>
  <c r="U18" i="6" s="1"/>
  <c r="V18" i="6" s="1"/>
  <c r="W18" i="6" s="1"/>
  <c r="X18" i="6" s="1"/>
  <c r="Y18" i="6" s="1"/>
  <c r="Z18" i="6" s="1"/>
  <c r="AA18" i="6" s="1"/>
  <c r="AB18" i="6" s="1"/>
  <c r="AC18" i="6" s="1"/>
  <c r="AD18" i="6" s="1"/>
  <c r="AE18" i="6" s="1"/>
  <c r="D19" i="6"/>
  <c r="E19" i="6" s="1"/>
  <c r="F19" i="6"/>
  <c r="G19" i="6" s="1"/>
  <c r="H19" i="6" s="1"/>
  <c r="I19" i="6" s="1"/>
  <c r="J19" i="6" s="1"/>
  <c r="K19" i="6" s="1"/>
  <c r="L19" i="6" s="1"/>
  <c r="M19" i="6" s="1"/>
  <c r="N19" i="6" s="1"/>
  <c r="O19" i="6" s="1"/>
  <c r="P19" i="6" s="1"/>
  <c r="Q19" i="6" s="1"/>
  <c r="R19" i="6" s="1"/>
  <c r="S19" i="6" s="1"/>
  <c r="T19" i="6" s="1"/>
  <c r="U19" i="6" s="1"/>
  <c r="V19" i="6" s="1"/>
  <c r="W19" i="6" s="1"/>
  <c r="X19" i="6" s="1"/>
  <c r="Y19" i="6" s="1"/>
  <c r="Z19" i="6" s="1"/>
  <c r="AA19" i="6" s="1"/>
  <c r="AB19" i="6" s="1"/>
  <c r="AC19" i="6" s="1"/>
  <c r="AD19" i="6" s="1"/>
  <c r="AE19" i="6" s="1"/>
  <c r="D20" i="6"/>
  <c r="E20" i="6" s="1"/>
  <c r="F20" i="6"/>
  <c r="G20" i="6"/>
  <c r="H20" i="6" s="1"/>
  <c r="I20" i="6" s="1"/>
  <c r="J20" i="6" s="1"/>
  <c r="K20" i="6" s="1"/>
  <c r="L20" i="6" s="1"/>
  <c r="M20" i="6" s="1"/>
  <c r="N20" i="6" s="1"/>
  <c r="O20" i="6" s="1"/>
  <c r="P20" i="6" s="1"/>
  <c r="Q20" i="6" s="1"/>
  <c r="R20" i="6" s="1"/>
  <c r="S20" i="6" s="1"/>
  <c r="T20" i="6" s="1"/>
  <c r="U20" i="6" s="1"/>
  <c r="V20" i="6" s="1"/>
  <c r="W20" i="6" s="1"/>
  <c r="X20" i="6" s="1"/>
  <c r="Y20" i="6" s="1"/>
  <c r="Z20" i="6" s="1"/>
  <c r="AA20" i="6" s="1"/>
  <c r="AB20" i="6" s="1"/>
  <c r="AC20" i="6" s="1"/>
  <c r="AD20" i="6" s="1"/>
  <c r="AE20" i="6" s="1"/>
  <c r="D21" i="6"/>
  <c r="E21" i="6" s="1"/>
  <c r="F21" i="6" s="1"/>
  <c r="G21" i="6" s="1"/>
  <c r="H21" i="6" s="1"/>
  <c r="I21" i="6" s="1"/>
  <c r="J21" i="6" s="1"/>
  <c r="K21" i="6" s="1"/>
  <c r="L21" i="6" s="1"/>
  <c r="M21" i="6" s="1"/>
  <c r="N21" i="6" s="1"/>
  <c r="O21" i="6" s="1"/>
  <c r="P21" i="6" s="1"/>
  <c r="Q21" i="6" s="1"/>
  <c r="R21" i="6" s="1"/>
  <c r="S21" i="6" s="1"/>
  <c r="T21" i="6" s="1"/>
  <c r="U21" i="6" s="1"/>
  <c r="V21" i="6" s="1"/>
  <c r="W21" i="6" s="1"/>
  <c r="X21" i="6" s="1"/>
  <c r="Y21" i="6" s="1"/>
  <c r="Z21" i="6" s="1"/>
  <c r="AA21" i="6" s="1"/>
  <c r="AB21" i="6" s="1"/>
  <c r="AC21" i="6" s="1"/>
  <c r="AD21" i="6" s="1"/>
  <c r="AE21" i="6" s="1"/>
  <c r="D22" i="6"/>
  <c r="E22" i="6" s="1"/>
  <c r="F22" i="6" s="1"/>
  <c r="G22" i="6" s="1"/>
  <c r="H22" i="6" s="1"/>
  <c r="I22" i="6" s="1"/>
  <c r="J22" i="6" s="1"/>
  <c r="K22" i="6" s="1"/>
  <c r="L22" i="6" s="1"/>
  <c r="M22" i="6" s="1"/>
  <c r="N22" i="6" s="1"/>
  <c r="O22" i="6" s="1"/>
  <c r="P22" i="6" s="1"/>
  <c r="Q22" i="6" s="1"/>
  <c r="R22" i="6" s="1"/>
  <c r="S22" i="6" s="1"/>
  <c r="T22" i="6" s="1"/>
  <c r="U22" i="6" s="1"/>
  <c r="V22" i="6" s="1"/>
  <c r="W22" i="6" s="1"/>
  <c r="X22" i="6" s="1"/>
  <c r="Y22" i="6" s="1"/>
  <c r="Z22" i="6" s="1"/>
  <c r="AA22" i="6" s="1"/>
  <c r="AB22" i="6" s="1"/>
  <c r="AC22" i="6" s="1"/>
  <c r="AD22" i="6" s="1"/>
  <c r="AE22" i="6" s="1"/>
  <c r="D23" i="6"/>
  <c r="E23" i="6" s="1"/>
  <c r="F23" i="6"/>
  <c r="G23" i="6" s="1"/>
  <c r="H23" i="6" s="1"/>
  <c r="I23" i="6" s="1"/>
  <c r="J23" i="6" s="1"/>
  <c r="K23" i="6" s="1"/>
  <c r="L23" i="6" s="1"/>
  <c r="M23" i="6" s="1"/>
  <c r="N23" i="6" s="1"/>
  <c r="O23" i="6" s="1"/>
  <c r="P23" i="6" s="1"/>
  <c r="Q23" i="6" s="1"/>
  <c r="R23" i="6" s="1"/>
  <c r="S23" i="6" s="1"/>
  <c r="T23" i="6" s="1"/>
  <c r="U23" i="6" s="1"/>
  <c r="V23" i="6" s="1"/>
  <c r="W23" i="6" s="1"/>
  <c r="X23" i="6" s="1"/>
  <c r="Y23" i="6" s="1"/>
  <c r="Z23" i="6" s="1"/>
  <c r="AA23" i="6" s="1"/>
  <c r="AB23" i="6" s="1"/>
  <c r="AC23" i="6" s="1"/>
  <c r="AD23" i="6" s="1"/>
  <c r="AE23" i="6" s="1"/>
  <c r="D24" i="6"/>
  <c r="E24" i="6" s="1"/>
  <c r="F24" i="6"/>
  <c r="G24" i="6"/>
  <c r="H24" i="6" s="1"/>
  <c r="I24" i="6" s="1"/>
  <c r="J24" i="6" s="1"/>
  <c r="K24" i="6" s="1"/>
  <c r="L24" i="6" s="1"/>
  <c r="M24" i="6" s="1"/>
  <c r="N24" i="6" s="1"/>
  <c r="O24" i="6" s="1"/>
  <c r="P24" i="6" s="1"/>
  <c r="Q24" i="6" s="1"/>
  <c r="R24" i="6" s="1"/>
  <c r="S24" i="6" s="1"/>
  <c r="T24" i="6" s="1"/>
  <c r="U24" i="6" s="1"/>
  <c r="V24" i="6" s="1"/>
  <c r="W24" i="6" s="1"/>
  <c r="X24" i="6" s="1"/>
  <c r="Y24" i="6" s="1"/>
  <c r="Z24" i="6" s="1"/>
  <c r="AA24" i="6" s="1"/>
  <c r="AB24" i="6" s="1"/>
  <c r="AC24" i="6" s="1"/>
  <c r="AD24" i="6" s="1"/>
  <c r="AE24" i="6" s="1"/>
  <c r="C15" i="6"/>
  <c r="C16" i="6"/>
  <c r="C17" i="6"/>
  <c r="C18" i="6"/>
  <c r="C19" i="6"/>
  <c r="C20" i="6"/>
  <c r="C21" i="6"/>
  <c r="C22" i="6"/>
  <c r="C23" i="6"/>
  <c r="C24" i="6"/>
  <c r="C14" i="6"/>
  <c r="D11" i="6"/>
  <c r="B11" i="6"/>
  <c r="AE14" i="7"/>
  <c r="AF14" i="7"/>
  <c r="AE18" i="7"/>
  <c r="AF18" i="7"/>
  <c r="AE22" i="7"/>
  <c r="AF22" i="7"/>
  <c r="AE23" i="7"/>
  <c r="AF23" i="7"/>
  <c r="R14" i="7"/>
  <c r="S14" i="7"/>
  <c r="T14" i="7"/>
  <c r="U14" i="7"/>
  <c r="V14" i="7"/>
  <c r="W14" i="7"/>
  <c r="X14" i="7"/>
  <c r="Y14" i="7"/>
  <c r="Z14" i="7"/>
  <c r="AA14" i="7"/>
  <c r="AB14" i="7"/>
  <c r="AC14" i="7"/>
  <c r="AD14" i="7"/>
  <c r="R18" i="7"/>
  <c r="S18" i="7"/>
  <c r="T18" i="7"/>
  <c r="U18" i="7"/>
  <c r="V18" i="7"/>
  <c r="W18" i="7"/>
  <c r="X18" i="7"/>
  <c r="Y18" i="7"/>
  <c r="Z18" i="7"/>
  <c r="AA18" i="7"/>
  <c r="AB18" i="7"/>
  <c r="AC18" i="7"/>
  <c r="AD18" i="7"/>
  <c r="R22" i="7"/>
  <c r="S22" i="7"/>
  <c r="T22" i="7"/>
  <c r="U22" i="7"/>
  <c r="V22" i="7"/>
  <c r="W22" i="7"/>
  <c r="X22" i="7"/>
  <c r="Y22" i="7"/>
  <c r="Z22" i="7"/>
  <c r="AA22" i="7"/>
  <c r="AB22" i="7"/>
  <c r="AC22" i="7"/>
  <c r="AD22" i="7"/>
  <c r="R23" i="7"/>
  <c r="S23" i="7"/>
  <c r="T23" i="7"/>
  <c r="U23" i="7"/>
  <c r="V23" i="7"/>
  <c r="W23" i="7"/>
  <c r="X23" i="7"/>
  <c r="Y23" i="7"/>
  <c r="Z23" i="7"/>
  <c r="AA23" i="7"/>
  <c r="AB23" i="7"/>
  <c r="AC23" i="7"/>
  <c r="AD23" i="7"/>
  <c r="Q30" i="6"/>
  <c r="R30" i="6"/>
  <c r="S30" i="6"/>
  <c r="T30" i="6"/>
  <c r="U30" i="6"/>
  <c r="V30" i="6"/>
  <c r="W30" i="6"/>
  <c r="X30" i="6"/>
  <c r="Y30" i="6"/>
  <c r="Z30" i="6"/>
  <c r="AA30" i="6"/>
  <c r="AB30" i="6"/>
  <c r="AC30" i="6"/>
  <c r="AD30" i="6"/>
  <c r="AE30" i="6"/>
  <c r="C13" i="7"/>
  <c r="B30" i="6"/>
  <c r="D12" i="6"/>
  <c r="B54" i="4"/>
  <c r="B55" i="4"/>
  <c r="B21" i="4"/>
  <c r="B27" i="4"/>
  <c r="B22" i="4"/>
  <c r="B37" i="4"/>
  <c r="B41" i="4"/>
  <c r="B45" i="4"/>
  <c r="B12" i="6"/>
  <c r="A110" i="5"/>
  <c r="B111" i="5"/>
  <c r="D111" i="5" s="1"/>
  <c r="B110" i="5"/>
  <c r="D110" i="5" s="1"/>
  <c r="D117" i="5" s="1"/>
  <c r="B112" i="5"/>
  <c r="D112" i="5" s="1"/>
  <c r="B113" i="5"/>
  <c r="D113" i="5" s="1"/>
  <c r="B114" i="5"/>
  <c r="D114" i="5" s="1"/>
  <c r="B115" i="5"/>
  <c r="A112" i="5"/>
  <c r="A113" i="5"/>
  <c r="A114" i="5"/>
  <c r="A115" i="5"/>
  <c r="A111" i="5"/>
  <c r="B28" i="4"/>
  <c r="B29" i="4"/>
  <c r="B30" i="4"/>
  <c r="B31" i="4"/>
  <c r="B32" i="4"/>
  <c r="B33" i="4"/>
  <c r="B34" i="4"/>
  <c r="B35" i="4"/>
  <c r="B36" i="4"/>
  <c r="B38" i="4"/>
  <c r="B39" i="4"/>
  <c r="B40" i="4"/>
  <c r="B42" i="4"/>
  <c r="B43" i="4"/>
  <c r="B44" i="4"/>
  <c r="B46" i="4"/>
  <c r="B47" i="4"/>
  <c r="B48" i="4"/>
  <c r="B49" i="4"/>
  <c r="B50" i="4"/>
  <c r="B51" i="4"/>
  <c r="B62" i="4"/>
  <c r="C61" i="4"/>
  <c r="C62" i="4"/>
  <c r="D61" i="4"/>
  <c r="D62" i="4"/>
  <c r="E61" i="4"/>
  <c r="E62" i="4"/>
  <c r="F61" i="4"/>
  <c r="F62" i="4"/>
  <c r="G61" i="4"/>
  <c r="G62" i="4"/>
  <c r="F23" i="4"/>
  <c r="F52" i="4"/>
  <c r="F56" i="4"/>
  <c r="D52" i="4"/>
  <c r="H16" i="4"/>
  <c r="G16" i="4"/>
  <c r="F16" i="4"/>
  <c r="E16" i="4"/>
  <c r="G23" i="4"/>
  <c r="G52" i="4"/>
  <c r="G56" i="4"/>
  <c r="B14" i="4"/>
  <c r="D14" i="7"/>
  <c r="D18" i="7"/>
  <c r="D22" i="7"/>
  <c r="D23" i="7"/>
  <c r="E14" i="7"/>
  <c r="E9" i="7"/>
  <c r="E11" i="7" s="1"/>
  <c r="E10" i="7"/>
  <c r="E18" i="7"/>
  <c r="E22" i="7"/>
  <c r="E23" i="7"/>
  <c r="F14" i="7"/>
  <c r="F18" i="7"/>
  <c r="F22" i="7"/>
  <c r="F23" i="7"/>
  <c r="G14" i="7"/>
  <c r="G18" i="7"/>
  <c r="G22" i="7"/>
  <c r="G23" i="7"/>
  <c r="H14" i="7"/>
  <c r="H18" i="7"/>
  <c r="H22" i="7"/>
  <c r="H23" i="7"/>
  <c r="I14" i="7"/>
  <c r="I18" i="7"/>
  <c r="I22" i="7"/>
  <c r="I23" i="7"/>
  <c r="J14" i="7"/>
  <c r="J18" i="7"/>
  <c r="J22" i="7"/>
  <c r="J23" i="7"/>
  <c r="K14" i="7"/>
  <c r="K18" i="7"/>
  <c r="K22" i="7"/>
  <c r="K23" i="7"/>
  <c r="L14" i="7"/>
  <c r="L18" i="7"/>
  <c r="L22" i="7"/>
  <c r="L23" i="7"/>
  <c r="M14" i="7"/>
  <c r="M18" i="7"/>
  <c r="M22" i="7"/>
  <c r="M23" i="7"/>
  <c r="N14" i="7"/>
  <c r="N18" i="7"/>
  <c r="N22" i="7"/>
  <c r="N23" i="7"/>
  <c r="O14" i="7"/>
  <c r="O18" i="7"/>
  <c r="O22" i="7"/>
  <c r="O23" i="7"/>
  <c r="P14" i="7"/>
  <c r="P18" i="7"/>
  <c r="P22" i="7"/>
  <c r="P23" i="7"/>
  <c r="Q14" i="7"/>
  <c r="Q18" i="7"/>
  <c r="Q22" i="7"/>
  <c r="Q23" i="7"/>
  <c r="C23" i="7"/>
  <c r="C22" i="7"/>
  <c r="C9" i="7"/>
  <c r="C10" i="7"/>
  <c r="C11" i="7"/>
  <c r="C14" i="7"/>
  <c r="C18" i="7"/>
  <c r="C30" i="6"/>
  <c r="D30" i="6"/>
  <c r="E30" i="6"/>
  <c r="F30" i="6"/>
  <c r="G30" i="6"/>
  <c r="H30" i="6"/>
  <c r="I30" i="6"/>
  <c r="J30" i="6"/>
  <c r="K30" i="6"/>
  <c r="L30" i="6"/>
  <c r="M30" i="6"/>
  <c r="N30" i="6"/>
  <c r="O30" i="6"/>
  <c r="P30" i="6"/>
  <c r="B104" i="5"/>
  <c r="D104" i="5" s="1"/>
  <c r="D96" i="5"/>
  <c r="D94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30" i="5"/>
  <c r="D31" i="5"/>
  <c r="D32" i="5"/>
  <c r="D33" i="5"/>
  <c r="D34" i="5"/>
  <c r="D35" i="5"/>
  <c r="D36" i="5"/>
  <c r="D37" i="5"/>
  <c r="D38" i="5"/>
  <c r="D39" i="5"/>
  <c r="D40" i="5"/>
  <c r="D41" i="5"/>
  <c r="D42" i="5"/>
  <c r="D43" i="5"/>
  <c r="D44" i="5"/>
  <c r="D45" i="5"/>
  <c r="D46" i="5"/>
  <c r="D47" i="5"/>
  <c r="D48" i="5"/>
  <c r="D49" i="5"/>
  <c r="D50" i="5"/>
  <c r="D13" i="5"/>
  <c r="D14" i="5"/>
  <c r="D92" i="5"/>
  <c r="D86" i="5"/>
  <c r="D95" i="5"/>
  <c r="D97" i="5"/>
  <c r="D93" i="5"/>
  <c r="D87" i="5"/>
  <c r="D90" i="5"/>
  <c r="D88" i="5"/>
  <c r="D89" i="5"/>
  <c r="D91" i="5"/>
  <c r="D98" i="5"/>
  <c r="D51" i="5"/>
  <c r="D55" i="5"/>
  <c r="D61" i="5"/>
  <c r="D62" i="5"/>
  <c r="D63" i="5"/>
  <c r="D64" i="5"/>
  <c r="D65" i="5"/>
  <c r="D66" i="5"/>
  <c r="D67" i="5"/>
  <c r="D68" i="5"/>
  <c r="D69" i="5"/>
  <c r="D52" i="5"/>
  <c r="D56" i="5"/>
  <c r="D57" i="5"/>
  <c r="D53" i="5"/>
  <c r="D58" i="5"/>
  <c r="D59" i="5"/>
  <c r="D115" i="5"/>
  <c r="D103" i="5"/>
  <c r="D102" i="5"/>
  <c r="D85" i="5"/>
  <c r="D84" i="5"/>
  <c r="D83" i="5"/>
  <c r="D82" i="5"/>
  <c r="D81" i="5"/>
  <c r="D80" i="5"/>
  <c r="D79" i="5"/>
  <c r="D78" i="5"/>
  <c r="D77" i="5"/>
  <c r="D76" i="5"/>
  <c r="D75" i="5"/>
  <c r="D74" i="5"/>
  <c r="H56" i="4"/>
  <c r="E56" i="4"/>
  <c r="D56" i="4"/>
  <c r="H52" i="4"/>
  <c r="E52" i="4"/>
  <c r="C52" i="4"/>
  <c r="H23" i="4"/>
  <c r="E23" i="4"/>
  <c r="D23" i="4"/>
  <c r="C23" i="4"/>
  <c r="F63" i="4" l="1"/>
  <c r="B23" i="4"/>
  <c r="D57" i="4"/>
  <c r="B56" i="4"/>
  <c r="B117" i="5"/>
  <c r="B52" i="4"/>
  <c r="E11" i="6"/>
  <c r="F10" i="7" s="1"/>
  <c r="E12" i="6"/>
  <c r="F10" i="6"/>
  <c r="F9" i="7"/>
  <c r="D9" i="7"/>
  <c r="C12" i="6"/>
  <c r="J25" i="6"/>
  <c r="K13" i="7" s="1"/>
  <c r="E25" i="6"/>
  <c r="F13" i="7" s="1"/>
  <c r="C25" i="6"/>
  <c r="D13" i="7" s="1"/>
  <c r="C15" i="7"/>
  <c r="C17" i="7" s="1"/>
  <c r="C19" i="7" s="1"/>
  <c r="C21" i="7" s="1"/>
  <c r="C24" i="7" s="1"/>
  <c r="D25" i="6"/>
  <c r="D11" i="7"/>
  <c r="G63" i="4"/>
  <c r="E63" i="4"/>
  <c r="C63" i="4"/>
  <c r="G57" i="4"/>
  <c r="D63" i="4"/>
  <c r="H57" i="4"/>
  <c r="F57" i="4"/>
  <c r="E57" i="4"/>
  <c r="E13" i="7"/>
  <c r="E15" i="7" s="1"/>
  <c r="E17" i="7" s="1"/>
  <c r="E19" i="7" s="1"/>
  <c r="E21" i="7" s="1"/>
  <c r="E24" i="7" s="1"/>
  <c r="G9" i="7" l="1"/>
  <c r="F11" i="6"/>
  <c r="G10" i="7" s="1"/>
  <c r="F12" i="6"/>
  <c r="G10" i="6"/>
  <c r="F11" i="7"/>
  <c r="F15" i="7" s="1"/>
  <c r="F17" i="7" s="1"/>
  <c r="F19" i="7" s="1"/>
  <c r="F21" i="7" s="1"/>
  <c r="F24" i="7" s="1"/>
  <c r="K25" i="6"/>
  <c r="G25" i="6"/>
  <c r="D15" i="7"/>
  <c r="D17" i="7" s="1"/>
  <c r="D19" i="7" s="1"/>
  <c r="D21" i="7" s="1"/>
  <c r="D24" i="7" s="1"/>
  <c r="F25" i="6"/>
  <c r="G11" i="7" l="1"/>
  <c r="H10" i="6"/>
  <c r="G12" i="6"/>
  <c r="H9" i="7"/>
  <c r="H11" i="7" s="1"/>
  <c r="G11" i="6"/>
  <c r="H10" i="7" s="1"/>
  <c r="L25" i="6"/>
  <c r="L13" i="7"/>
  <c r="H13" i="7"/>
  <c r="H25" i="6"/>
  <c r="G13" i="7"/>
  <c r="G15" i="7" s="1"/>
  <c r="G17" i="7" s="1"/>
  <c r="G19" i="7" s="1"/>
  <c r="G21" i="7" s="1"/>
  <c r="G24" i="7" s="1"/>
  <c r="H15" i="7" l="1"/>
  <c r="H17" i="7" s="1"/>
  <c r="H19" i="7" s="1"/>
  <c r="H21" i="7" s="1"/>
  <c r="H24" i="7" s="1"/>
  <c r="H11" i="6"/>
  <c r="I9" i="7"/>
  <c r="I10" i="6"/>
  <c r="M13" i="7"/>
  <c r="M25" i="6"/>
  <c r="I13" i="7"/>
  <c r="I25" i="6"/>
  <c r="H12" i="6" l="1"/>
  <c r="I10" i="7"/>
  <c r="I11" i="7" s="1"/>
  <c r="I15" i="7"/>
  <c r="I17" i="7" s="1"/>
  <c r="I19" i="7" s="1"/>
  <c r="I21" i="7" s="1"/>
  <c r="I24" i="7" s="1"/>
  <c r="I11" i="6"/>
  <c r="J10" i="7" s="1"/>
  <c r="J9" i="7"/>
  <c r="J11" i="7" s="1"/>
  <c r="J10" i="6"/>
  <c r="N25" i="6"/>
  <c r="N13" i="7"/>
  <c r="J13" i="7"/>
  <c r="K9" i="7" l="1"/>
  <c r="K10" i="6"/>
  <c r="J11" i="6"/>
  <c r="K10" i="7" s="1"/>
  <c r="J15" i="7"/>
  <c r="J17" i="7" s="1"/>
  <c r="J19" i="7" s="1"/>
  <c r="J21" i="7" s="1"/>
  <c r="J24" i="7" s="1"/>
  <c r="I12" i="6"/>
  <c r="O13" i="7"/>
  <c r="O25" i="6"/>
  <c r="L10" i="6" l="1"/>
  <c r="K11" i="6"/>
  <c r="L9" i="7"/>
  <c r="J12" i="6"/>
  <c r="K11" i="7"/>
  <c r="K15" i="7" s="1"/>
  <c r="K17" i="7" s="1"/>
  <c r="K19" i="7" s="1"/>
  <c r="K21" i="7" s="1"/>
  <c r="K24" i="7" s="1"/>
  <c r="P25" i="6"/>
  <c r="P13" i="7"/>
  <c r="K12" i="6" l="1"/>
  <c r="L10" i="7"/>
  <c r="L11" i="7" s="1"/>
  <c r="L15" i="7" s="1"/>
  <c r="L17" i="7" s="1"/>
  <c r="L19" i="7" s="1"/>
  <c r="L21" i="7" s="1"/>
  <c r="L24" i="7" s="1"/>
  <c r="L11" i="6"/>
  <c r="M10" i="6"/>
  <c r="M9" i="7"/>
  <c r="Q13" i="7"/>
  <c r="Q25" i="6"/>
  <c r="M11" i="6" l="1"/>
  <c r="N10" i="7" s="1"/>
  <c r="N9" i="7"/>
  <c r="N11" i="7" s="1"/>
  <c r="N15" i="7" s="1"/>
  <c r="N17" i="7" s="1"/>
  <c r="N19" i="7" s="1"/>
  <c r="N21" i="7" s="1"/>
  <c r="N24" i="7" s="1"/>
  <c r="N10" i="6"/>
  <c r="L12" i="6"/>
  <c r="M10" i="7"/>
  <c r="M11" i="7" s="1"/>
  <c r="M15" i="7" s="1"/>
  <c r="M17" i="7" s="1"/>
  <c r="M19" i="7" s="1"/>
  <c r="M21" i="7" s="1"/>
  <c r="M24" i="7" s="1"/>
  <c r="R13" i="7"/>
  <c r="R25" i="6"/>
  <c r="O9" i="7" l="1"/>
  <c r="O10" i="6"/>
  <c r="N11" i="6"/>
  <c r="O10" i="7" s="1"/>
  <c r="M12" i="6"/>
  <c r="S25" i="6"/>
  <c r="S13" i="7"/>
  <c r="P10" i="6" l="1"/>
  <c r="O12" i="6"/>
  <c r="P9" i="7"/>
  <c r="O11" i="6"/>
  <c r="P10" i="7" s="1"/>
  <c r="N12" i="6"/>
  <c r="O11" i="7"/>
  <c r="O15" i="7" s="1"/>
  <c r="O17" i="7" s="1"/>
  <c r="O19" i="7" s="1"/>
  <c r="O21" i="7" s="1"/>
  <c r="O24" i="7" s="1"/>
  <c r="T13" i="7"/>
  <c r="T25" i="6"/>
  <c r="P11" i="6" l="1"/>
  <c r="Q10" i="7" s="1"/>
  <c r="Q10" i="6"/>
  <c r="Q9" i="7"/>
  <c r="Q11" i="7" s="1"/>
  <c r="Q15" i="7" s="1"/>
  <c r="Q17" i="7" s="1"/>
  <c r="Q19" i="7" s="1"/>
  <c r="Q21" i="7" s="1"/>
  <c r="Q24" i="7" s="1"/>
  <c r="P12" i="6"/>
  <c r="P11" i="7"/>
  <c r="P15" i="7" s="1"/>
  <c r="P17" i="7" s="1"/>
  <c r="P19" i="7" s="1"/>
  <c r="P21" i="7" s="1"/>
  <c r="P24" i="7" s="1"/>
  <c r="U13" i="7"/>
  <c r="U25" i="6"/>
  <c r="Q11" i="6" l="1"/>
  <c r="R10" i="7" s="1"/>
  <c r="R9" i="7"/>
  <c r="R11" i="7" s="1"/>
  <c r="R15" i="7" s="1"/>
  <c r="R17" i="7" s="1"/>
  <c r="R19" i="7" s="1"/>
  <c r="R21" i="7" s="1"/>
  <c r="R24" i="7" s="1"/>
  <c r="R10" i="6"/>
  <c r="Q12" i="6"/>
  <c r="V25" i="6"/>
  <c r="V13" i="7"/>
  <c r="S10" i="6" l="1"/>
  <c r="R11" i="6"/>
  <c r="S10" i="7" s="1"/>
  <c r="S9" i="7"/>
  <c r="S11" i="7" s="1"/>
  <c r="S15" i="7" s="1"/>
  <c r="S17" i="7" s="1"/>
  <c r="S19" i="7" s="1"/>
  <c r="S21" i="7" s="1"/>
  <c r="S24" i="7" s="1"/>
  <c r="W13" i="7"/>
  <c r="W25" i="6"/>
  <c r="R12" i="6" l="1"/>
  <c r="T10" i="6"/>
  <c r="S11" i="6"/>
  <c r="T9" i="7"/>
  <c r="X25" i="6"/>
  <c r="X13" i="7"/>
  <c r="S12" i="6" l="1"/>
  <c r="T10" i="7"/>
  <c r="T11" i="6"/>
  <c r="U10" i="7" s="1"/>
  <c r="U9" i="7"/>
  <c r="U11" i="7" s="1"/>
  <c r="U15" i="7" s="1"/>
  <c r="U17" i="7" s="1"/>
  <c r="U19" i="7" s="1"/>
  <c r="U21" i="7" s="1"/>
  <c r="U24" i="7" s="1"/>
  <c r="U10" i="6"/>
  <c r="T11" i="7"/>
  <c r="T15" i="7" s="1"/>
  <c r="T17" i="7" s="1"/>
  <c r="T19" i="7" s="1"/>
  <c r="T21" i="7" s="1"/>
  <c r="T24" i="7" s="1"/>
  <c r="Y13" i="7"/>
  <c r="Y25" i="6"/>
  <c r="T12" i="6" l="1"/>
  <c r="U11" i="6"/>
  <c r="V10" i="7" s="1"/>
  <c r="V9" i="7"/>
  <c r="V10" i="6"/>
  <c r="Z13" i="7"/>
  <c r="Z25" i="6"/>
  <c r="U12" i="6" l="1"/>
  <c r="V11" i="6"/>
  <c r="W10" i="7" s="1"/>
  <c r="W11" i="7" s="1"/>
  <c r="W15" i="7" s="1"/>
  <c r="W17" i="7" s="1"/>
  <c r="W19" i="7" s="1"/>
  <c r="W21" i="7" s="1"/>
  <c r="W24" i="7" s="1"/>
  <c r="W9" i="7"/>
  <c r="W10" i="6"/>
  <c r="V11" i="7"/>
  <c r="V15" i="7" s="1"/>
  <c r="V17" i="7" s="1"/>
  <c r="V19" i="7" s="1"/>
  <c r="V21" i="7" s="1"/>
  <c r="V24" i="7" s="1"/>
  <c r="AA25" i="6"/>
  <c r="AA13" i="7"/>
  <c r="X10" i="6" l="1"/>
  <c r="W11" i="6"/>
  <c r="X9" i="7"/>
  <c r="V12" i="6"/>
  <c r="AB13" i="7"/>
  <c r="AB25" i="6"/>
  <c r="W12" i="6" l="1"/>
  <c r="X10" i="7"/>
  <c r="X11" i="7" s="1"/>
  <c r="X15" i="7" s="1"/>
  <c r="X17" i="7" s="1"/>
  <c r="X19" i="7" s="1"/>
  <c r="X21" i="7" s="1"/>
  <c r="X24" i="7" s="1"/>
  <c r="X11" i="6"/>
  <c r="Y10" i="7" s="1"/>
  <c r="Y9" i="7"/>
  <c r="Y11" i="7" s="1"/>
  <c r="Y15" i="7" s="1"/>
  <c r="Y17" i="7" s="1"/>
  <c r="Y19" i="7" s="1"/>
  <c r="Y21" i="7" s="1"/>
  <c r="Y24" i="7" s="1"/>
  <c r="Y10" i="6"/>
  <c r="X12" i="6"/>
  <c r="AC13" i="7"/>
  <c r="AC25" i="6"/>
  <c r="Y11" i="6" l="1"/>
  <c r="Z10" i="7" s="1"/>
  <c r="Z9" i="7"/>
  <c r="Z10" i="6"/>
  <c r="Y12" i="6"/>
  <c r="AD25" i="6"/>
  <c r="AD13" i="7"/>
  <c r="AA10" i="6" l="1"/>
  <c r="Z11" i="6"/>
  <c r="AA10" i="7" s="1"/>
  <c r="AA9" i="7"/>
  <c r="AA11" i="7" s="1"/>
  <c r="AA15" i="7" s="1"/>
  <c r="AA17" i="7" s="1"/>
  <c r="AA19" i="7" s="1"/>
  <c r="AA21" i="7" s="1"/>
  <c r="AA24" i="7" s="1"/>
  <c r="Z11" i="7"/>
  <c r="Z15" i="7" s="1"/>
  <c r="Z17" i="7" s="1"/>
  <c r="Z19" i="7" s="1"/>
  <c r="Z21" i="7" s="1"/>
  <c r="Z24" i="7" s="1"/>
  <c r="AE13" i="7"/>
  <c r="AE25" i="6"/>
  <c r="Z12" i="6" l="1"/>
  <c r="AB10" i="6"/>
  <c r="AB9" i="7"/>
  <c r="AA11" i="6"/>
  <c r="AF13" i="7"/>
  <c r="AB11" i="6" l="1"/>
  <c r="AC10" i="7" s="1"/>
  <c r="AC9" i="7"/>
  <c r="AC11" i="7" s="1"/>
  <c r="AC15" i="7" s="1"/>
  <c r="AC17" i="7" s="1"/>
  <c r="AC19" i="7" s="1"/>
  <c r="AC21" i="7" s="1"/>
  <c r="AC24" i="7" s="1"/>
  <c r="AC10" i="6"/>
  <c r="AB12" i="6"/>
  <c r="AA12" i="6"/>
  <c r="AB10" i="7"/>
  <c r="AB11" i="7" s="1"/>
  <c r="AB15" i="7" s="1"/>
  <c r="AB17" i="7" s="1"/>
  <c r="AB19" i="7" s="1"/>
  <c r="AB21" i="7" s="1"/>
  <c r="AB24" i="7" s="1"/>
  <c r="AC11" i="6" l="1"/>
  <c r="AD10" i="7" s="1"/>
  <c r="AD9" i="7"/>
  <c r="AD10" i="6"/>
  <c r="AD11" i="6" l="1"/>
  <c r="AE10" i="7" s="1"/>
  <c r="AE11" i="7" s="1"/>
  <c r="AE15" i="7" s="1"/>
  <c r="AE17" i="7" s="1"/>
  <c r="AE19" i="7" s="1"/>
  <c r="AE21" i="7" s="1"/>
  <c r="AE24" i="7" s="1"/>
  <c r="AE9" i="7"/>
  <c r="AE10" i="6"/>
  <c r="AD11" i="7"/>
  <c r="AD15" i="7" s="1"/>
  <c r="AD17" i="7" s="1"/>
  <c r="AD19" i="7" s="1"/>
  <c r="AD21" i="7" s="1"/>
  <c r="AD24" i="7" s="1"/>
  <c r="AC12" i="6"/>
  <c r="AE11" i="6" l="1"/>
  <c r="AF9" i="7"/>
  <c r="AD12" i="6"/>
  <c r="AE12" i="6" l="1"/>
  <c r="AF10" i="7"/>
  <c r="AF11" i="7" s="1"/>
  <c r="AF15" i="7" s="1"/>
  <c r="AF17" i="7" s="1"/>
  <c r="AF19" i="7" s="1"/>
  <c r="AF21" i="7" s="1"/>
  <c r="AF24" i="7" s="1"/>
</calcChain>
</file>

<file path=xl/sharedStrings.xml><?xml version="1.0" encoding="utf-8"?>
<sst xmlns="http://schemas.openxmlformats.org/spreadsheetml/2006/main" count="386" uniqueCount="193">
  <si>
    <t>Total</t>
  </si>
  <si>
    <t>Cost</t>
  </si>
  <si>
    <t>Developer Fee</t>
  </si>
  <si>
    <t>Budget</t>
  </si>
  <si>
    <t>ACQUISITION</t>
  </si>
  <si>
    <t>HARD COSTS</t>
  </si>
  <si>
    <t>SOFT COSTS</t>
  </si>
  <si>
    <t>Relocation</t>
  </si>
  <si>
    <t>Appraisal</t>
  </si>
  <si>
    <t>Developer Overhead</t>
  </si>
  <si>
    <t>Construction Contingency (10%)</t>
  </si>
  <si>
    <t>SUBTOTAL</t>
  </si>
  <si>
    <t>Property Insurance</t>
  </si>
  <si>
    <t>DEVELOPER COSTS</t>
  </si>
  <si>
    <t>Total Overhead/Delivery and Fee</t>
  </si>
  <si>
    <t>As a Percentage of TDC</t>
  </si>
  <si>
    <t xml:space="preserve">Narrative Explanation of Sources and Uses (if applicable): </t>
  </si>
  <si>
    <t>Source 1</t>
  </si>
  <si>
    <t>Source 2</t>
  </si>
  <si>
    <t>Source 3</t>
  </si>
  <si>
    <t>Total Budget</t>
  </si>
  <si>
    <t>Project Name:</t>
  </si>
  <si>
    <t>Per Unit</t>
  </si>
  <si>
    <t>USES</t>
  </si>
  <si>
    <t>Acquisition</t>
  </si>
  <si>
    <t>Properties</t>
  </si>
  <si>
    <t>Closing Costs</t>
  </si>
  <si>
    <t>Subtotal: Acquisition</t>
  </si>
  <si>
    <t>Construction</t>
  </si>
  <si>
    <t>Demolition</t>
  </si>
  <si>
    <t>Construction Contingency</t>
  </si>
  <si>
    <t>Construction Management</t>
  </si>
  <si>
    <t>Subtotal: Construction</t>
  </si>
  <si>
    <t>Architect</t>
  </si>
  <si>
    <t>Attorney</t>
  </si>
  <si>
    <t>Engineer</t>
  </si>
  <si>
    <t>Environmental Consultant</t>
  </si>
  <si>
    <t>Soil Investigation</t>
  </si>
  <si>
    <t>Surveyor</t>
  </si>
  <si>
    <t>Marketing/Advertising</t>
  </si>
  <si>
    <t>Application Fees</t>
  </si>
  <si>
    <t>Inspections</t>
  </si>
  <si>
    <t>Bank Fees</t>
  </si>
  <si>
    <t>Real Estate Taxes</t>
  </si>
  <si>
    <t>Title Insurance &amp; Recording</t>
  </si>
  <si>
    <t>TOTAL PROJECT COST</t>
  </si>
  <si>
    <t>SOURCES</t>
  </si>
  <si>
    <t>TOTAL PROJECT SOURCES</t>
  </si>
  <si>
    <t>Development Budget</t>
  </si>
  <si>
    <t>Sources and Uses</t>
  </si>
  <si>
    <t>Other _______________</t>
  </si>
  <si>
    <t>Cost Certification/Audit</t>
  </si>
  <si>
    <t>Developer Costs</t>
  </si>
  <si>
    <t>Subtotal: Developer Costs</t>
  </si>
  <si>
    <t>Interest/Financing Costs</t>
  </si>
  <si>
    <t>Permits</t>
  </si>
  <si>
    <t>Soft Costs</t>
  </si>
  <si>
    <t>Subtotal: Soft Costs</t>
  </si>
  <si>
    <t>Operating Budget</t>
  </si>
  <si>
    <t>Year 1</t>
  </si>
  <si>
    <t>Year 2</t>
  </si>
  <si>
    <t>Year 3</t>
  </si>
  <si>
    <t>Year 4</t>
  </si>
  <si>
    <t>Year 5</t>
  </si>
  <si>
    <t xml:space="preserve">Year 6 </t>
  </si>
  <si>
    <t>Year 7</t>
  </si>
  <si>
    <t>Year 8</t>
  </si>
  <si>
    <t>Year 9</t>
  </si>
  <si>
    <t>Year 10</t>
  </si>
  <si>
    <t>Year 11</t>
  </si>
  <si>
    <t>Year 12</t>
  </si>
  <si>
    <t>Year 13</t>
  </si>
  <si>
    <t>Year 14</t>
  </si>
  <si>
    <t>Year 15</t>
  </si>
  <si>
    <t>Rents</t>
  </si>
  <si>
    <t>Net Rent</t>
  </si>
  <si>
    <t>REVENUE</t>
  </si>
  <si>
    <t>EXPENSES</t>
  </si>
  <si>
    <t>Taxes</t>
  </si>
  <si>
    <t>Water and Sewer</t>
  </si>
  <si>
    <t>Replacement Reserve</t>
  </si>
  <si>
    <t xml:space="preserve">Water Heating </t>
  </si>
  <si>
    <t>Other_________________</t>
  </si>
  <si>
    <t>Applicant</t>
  </si>
  <si>
    <t>Gross Potential Income (GPI)</t>
  </si>
  <si>
    <t>Vacancy Loss (VL)</t>
  </si>
  <si>
    <t>Cash Flow Analysis</t>
  </si>
  <si>
    <r>
      <t xml:space="preserve">GPI-VL = </t>
    </r>
    <r>
      <rPr>
        <b/>
        <sz val="11"/>
        <color theme="1"/>
        <rFont val="Calibri"/>
        <family val="2"/>
        <scheme val="minor"/>
      </rPr>
      <t>Effective Gross Income (EGI)</t>
    </r>
  </si>
  <si>
    <t>Amount</t>
  </si>
  <si>
    <t>Calculation</t>
  </si>
  <si>
    <t>Net Operating Income (NOI)</t>
  </si>
  <si>
    <t>Debt Service (DS)</t>
  </si>
  <si>
    <t>Reserves (Rs)</t>
  </si>
  <si>
    <r>
      <t xml:space="preserve">NOI - DS = </t>
    </r>
    <r>
      <rPr>
        <b/>
        <sz val="11"/>
        <color theme="1"/>
        <rFont val="Calibri"/>
        <family val="2"/>
        <scheme val="minor"/>
      </rPr>
      <t>Cash Available (CA)</t>
    </r>
  </si>
  <si>
    <t>Cash Available (CA)</t>
  </si>
  <si>
    <t>Management Fee (MgF)</t>
  </si>
  <si>
    <t>Maintenance Fee (MnF)</t>
  </si>
  <si>
    <t xml:space="preserve"># Units: </t>
  </si>
  <si>
    <t>Reserves</t>
  </si>
  <si>
    <t>Soft Cost Contingency</t>
  </si>
  <si>
    <t>FEES</t>
  </si>
  <si>
    <t>Subtotal Fees</t>
  </si>
  <si>
    <t>Overhead and Developer Fee Analysis</t>
  </si>
  <si>
    <r>
      <t xml:space="preserve">CA - MgF - MnF = </t>
    </r>
    <r>
      <rPr>
        <b/>
        <sz val="11"/>
        <color theme="1"/>
        <rFont val="Calibri"/>
        <family val="2"/>
        <scheme val="minor"/>
      </rPr>
      <t>Cash Flow</t>
    </r>
  </si>
  <si>
    <t>Description: Basis for Estimate</t>
  </si>
  <si>
    <t>Concrete</t>
  </si>
  <si>
    <t>Masonry</t>
  </si>
  <si>
    <t>Metals</t>
  </si>
  <si>
    <t>Rough Carpentry</t>
  </si>
  <si>
    <t>Finish Carpentry</t>
  </si>
  <si>
    <t>Waterproofing</t>
  </si>
  <si>
    <t>Insulation</t>
  </si>
  <si>
    <t>Roofing</t>
  </si>
  <si>
    <t>Sheet Metal and Flashing</t>
  </si>
  <si>
    <t>Exterior Siding</t>
  </si>
  <si>
    <t>Doors</t>
  </si>
  <si>
    <t>Windows</t>
  </si>
  <si>
    <t>Glass</t>
  </si>
  <si>
    <t>Lath &amp; Plaster</t>
  </si>
  <si>
    <t>Drywall</t>
  </si>
  <si>
    <t>Tile Work</t>
  </si>
  <si>
    <t>Acoustical</t>
  </si>
  <si>
    <t>Wood Flooring</t>
  </si>
  <si>
    <t>Resilient Flooring</t>
  </si>
  <si>
    <t>Carpet</t>
  </si>
  <si>
    <t>Paint and Decorating</t>
  </si>
  <si>
    <t>Specialties</t>
  </si>
  <si>
    <t>Special Equipment</t>
  </si>
  <si>
    <t>Cabinets</t>
  </si>
  <si>
    <t>Appliances</t>
  </si>
  <si>
    <t>Blinds and Shades</t>
  </si>
  <si>
    <t>Modular/Manufactured</t>
  </si>
  <si>
    <t>Special Construction</t>
  </si>
  <si>
    <t>Elevators</t>
  </si>
  <si>
    <t>Plumbing &amp; Hot Water</t>
  </si>
  <si>
    <t>Heat &amp; Ventilation</t>
  </si>
  <si>
    <t>Air Conditioning</t>
  </si>
  <si>
    <t>Fire Protection</t>
  </si>
  <si>
    <t>Electrical</t>
  </si>
  <si>
    <t>Accessories</t>
  </si>
  <si>
    <t>Site Work</t>
  </si>
  <si>
    <t>Earth Work</t>
  </si>
  <si>
    <t>Site Utilities</t>
  </si>
  <si>
    <t>Site Improvement</t>
  </si>
  <si>
    <t>Lawns and Plantings</t>
  </si>
  <si>
    <t>Geotechnical Conditions</t>
  </si>
  <si>
    <t>Environmental Remediation</t>
  </si>
  <si>
    <t>Unusual Site Conditions</t>
  </si>
  <si>
    <t>AHTF Funds</t>
  </si>
  <si>
    <t>WORCESTER AFFORDABLE HOUSING TRUST FUND</t>
  </si>
  <si>
    <t>Construction/Rehabilitation Cost</t>
  </si>
  <si>
    <t>Operating costs (OC)</t>
  </si>
  <si>
    <r>
      <t xml:space="preserve">EGI - OC - Rs = </t>
    </r>
    <r>
      <rPr>
        <b/>
        <sz val="11"/>
        <color theme="1"/>
        <rFont val="Calibri"/>
        <family val="2"/>
        <scheme val="minor"/>
      </rPr>
      <t>Net Operating Income (NOI)</t>
    </r>
  </si>
  <si>
    <t>Source 4</t>
  </si>
  <si>
    <t>Source 5</t>
  </si>
  <si>
    <t xml:space="preserve">Project Name: </t>
  </si>
  <si>
    <t xml:space="preserve">Applicant: </t>
  </si>
  <si>
    <t>Cooking</t>
  </si>
  <si>
    <t xml:space="preserve">Utilities </t>
  </si>
  <si>
    <t xml:space="preserve">Maintenance Fee </t>
  </si>
  <si>
    <t xml:space="preserve">Management Fee </t>
  </si>
  <si>
    <t>Heating</t>
  </si>
  <si>
    <t>Electricity</t>
  </si>
  <si>
    <t>DEBT SERVICE COVERAGE RATIO*</t>
  </si>
  <si>
    <t>Subtotal Operating Expenses</t>
  </si>
  <si>
    <t>Sewer Connection Fee</t>
  </si>
  <si>
    <t>Landscaping/Snow Removal</t>
  </si>
  <si>
    <t>Year 16</t>
  </si>
  <si>
    <t>Year 17</t>
  </si>
  <si>
    <t>Year 18</t>
  </si>
  <si>
    <t>Year 19</t>
  </si>
  <si>
    <t>Year 20</t>
  </si>
  <si>
    <t>Year 21</t>
  </si>
  <si>
    <t>Year 22</t>
  </si>
  <si>
    <t>Year 23</t>
  </si>
  <si>
    <t>Year 24</t>
  </si>
  <si>
    <t>Year 25</t>
  </si>
  <si>
    <t>Year 26</t>
  </si>
  <si>
    <t>Year 27</t>
  </si>
  <si>
    <t>Year 28</t>
  </si>
  <si>
    <t>Year 29</t>
  </si>
  <si>
    <t>Year 30</t>
  </si>
  <si>
    <t>Vacancy rate: 7%</t>
  </si>
  <si>
    <t>Prepared By:</t>
  </si>
  <si>
    <t>Insurance</t>
  </si>
  <si>
    <t>Total Operating Expenses</t>
  </si>
  <si>
    <t>Text</t>
  </si>
  <si>
    <t>Number</t>
  </si>
  <si>
    <t>*DEBT SERVICE COVERAGE RATIO = Net Operating Income/Debt Service Payment</t>
  </si>
  <si>
    <t>DEBT SERVICE PAYMENT</t>
  </si>
  <si>
    <t>Roads and Walkways</t>
  </si>
  <si>
    <t>Affirmative Fair Housing Marketing Plan</t>
  </si>
  <si>
    <t>TOTAL DEVELOPMENT COST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</si>
</sst>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5" formatCode="&quot;$&quot;#,##0_);\(&quot;$&quot;#,##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General_)"/>
  </numFmts>
  <fonts count="25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Calibri"/>
      <family val="2"/>
    </font>
    <font>
      <b/>
      <sz val="10"/>
      <name val="Calibri"/>
      <family val="2"/>
    </font>
    <font>
      <b/>
      <sz val="11"/>
      <color theme="1"/>
      <name val="Calibri"/>
      <family val="2"/>
      <scheme val="minor"/>
    </font>
    <font>
      <b/>
      <sz val="12"/>
      <name val="Calibri"/>
      <family val="2"/>
    </font>
    <font>
      <b/>
      <sz val="10"/>
      <color indexed="8"/>
      <name val="Calibri"/>
      <family val="2"/>
    </font>
    <font>
      <sz val="10"/>
      <color rgb="FFFF0000"/>
      <name val="Calibri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name val="Calibri"/>
      <family val="2"/>
      <scheme val="minor"/>
    </font>
    <font>
      <b/>
      <i/>
      <sz val="10"/>
      <name val="Calibri"/>
      <family val="2"/>
      <scheme val="minor"/>
    </font>
    <font>
      <b/>
      <u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rgb="FF0070C0"/>
      <name val="Calibri"/>
      <family val="2"/>
      <scheme val="minor"/>
    </font>
    <font>
      <sz val="10"/>
      <color rgb="FF0070C0"/>
      <name val="Calibri"/>
      <family val="2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4659260841701"/>
        <bgColor indexed="8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249977111117893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8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3" fillId="0" borderId="0"/>
    <xf numFmtId="9" fontId="1" fillId="0" borderId="0" applyFont="0" applyFill="0" applyBorder="0" applyAlignment="0" applyProtection="0"/>
  </cellStyleXfs>
  <cellXfs count="177">
    <xf numFmtId="0" fontId="0" fillId="0" borderId="0" xfId="0"/>
    <xf numFmtId="164" fontId="4" fillId="0" borderId="4" xfId="1" applyNumberFormat="1" applyFont="1" applyBorder="1"/>
    <xf numFmtId="164" fontId="4" fillId="2" borderId="3" xfId="2" applyNumberFormat="1" applyFont="1" applyFill="1" applyBorder="1" applyAlignment="1" applyProtection="1">
      <alignment horizontal="right"/>
    </xf>
    <xf numFmtId="164" fontId="4" fillId="2" borderId="17" xfId="2" applyNumberFormat="1" applyFont="1" applyFill="1" applyBorder="1" applyAlignment="1" applyProtection="1">
      <alignment horizontal="right"/>
    </xf>
    <xf numFmtId="164" fontId="8" fillId="2" borderId="18" xfId="2" applyNumberFormat="1" applyFont="1" applyFill="1" applyBorder="1" applyProtection="1"/>
    <xf numFmtId="164" fontId="8" fillId="0" borderId="1" xfId="1" applyNumberFormat="1" applyFont="1" applyBorder="1" applyProtection="1"/>
    <xf numFmtId="0" fontId="10" fillId="0" borderId="0" xfId="0" applyFont="1" applyAlignment="1">
      <alignment horizontal="center" vertical="top"/>
    </xf>
    <xf numFmtId="0" fontId="12" fillId="0" borderId="0" xfId="0" applyFont="1"/>
    <xf numFmtId="0" fontId="11" fillId="0" borderId="19" xfId="0" applyFont="1" applyBorder="1" applyAlignment="1">
      <alignment horizontal="center" vertical="top"/>
    </xf>
    <xf numFmtId="42" fontId="10" fillId="0" borderId="0" xfId="0" applyNumberFormat="1" applyFont="1" applyAlignment="1">
      <alignment vertical="top"/>
    </xf>
    <xf numFmtId="42" fontId="11" fillId="0" borderId="0" xfId="0" applyNumberFormat="1" applyFont="1" applyAlignment="1">
      <alignment vertical="top"/>
    </xf>
    <xf numFmtId="0" fontId="16" fillId="0" borderId="0" xfId="0" applyFont="1"/>
    <xf numFmtId="0" fontId="17" fillId="5" borderId="0" xfId="0" applyFont="1" applyFill="1"/>
    <xf numFmtId="0" fontId="17" fillId="0" borderId="22" xfId="0" applyFont="1" applyBorder="1"/>
    <xf numFmtId="0" fontId="17" fillId="0" borderId="23" xfId="0" applyFont="1" applyBorder="1"/>
    <xf numFmtId="0" fontId="12" fillId="0" borderId="24" xfId="0" applyFont="1" applyBorder="1"/>
    <xf numFmtId="0" fontId="18" fillId="5" borderId="25" xfId="0" applyFont="1" applyFill="1" applyBorder="1" applyAlignment="1">
      <alignment horizontal="right"/>
    </xf>
    <xf numFmtId="0" fontId="12" fillId="5" borderId="19" xfId="0" applyFont="1" applyFill="1" applyBorder="1"/>
    <xf numFmtId="0" fontId="12" fillId="5" borderId="25" xfId="0" applyFont="1" applyFill="1" applyBorder="1"/>
    <xf numFmtId="0" fontId="12" fillId="0" borderId="14" xfId="0" applyFont="1" applyBorder="1"/>
    <xf numFmtId="0" fontId="17" fillId="0" borderId="15" xfId="0" applyFont="1" applyBorder="1" applyAlignment="1">
      <alignment horizontal="center"/>
    </xf>
    <xf numFmtId="0" fontId="17" fillId="0" borderId="16" xfId="0" applyFont="1" applyBorder="1" applyAlignment="1">
      <alignment horizontal="center"/>
    </xf>
    <xf numFmtId="0" fontId="12" fillId="0" borderId="9" xfId="0" applyFont="1" applyBorder="1"/>
    <xf numFmtId="164" fontId="12" fillId="0" borderId="16" xfId="0" applyNumberFormat="1" applyFont="1" applyBorder="1"/>
    <xf numFmtId="164" fontId="12" fillId="0" borderId="15" xfId="0" applyNumberFormat="1" applyFont="1" applyBorder="1"/>
    <xf numFmtId="0" fontId="17" fillId="0" borderId="14" xfId="0" applyFont="1" applyBorder="1" applyAlignment="1">
      <alignment horizontal="right"/>
    </xf>
    <xf numFmtId="164" fontId="17" fillId="0" borderId="15" xfId="0" applyNumberFormat="1" applyFont="1" applyBorder="1"/>
    <xf numFmtId="0" fontId="12" fillId="0" borderId="9" xfId="0" applyFont="1" applyBorder="1" applyAlignment="1">
      <alignment horizontal="right"/>
    </xf>
    <xf numFmtId="5" fontId="12" fillId="0" borderId="0" xfId="0" applyNumberFormat="1" applyFont="1"/>
    <xf numFmtId="0" fontId="12" fillId="0" borderId="14" xfId="0" applyFont="1" applyBorder="1" applyAlignment="1">
      <alignment horizontal="right"/>
    </xf>
    <xf numFmtId="9" fontId="12" fillId="0" borderId="15" xfId="0" applyNumberFormat="1" applyFont="1" applyBorder="1"/>
    <xf numFmtId="0" fontId="17" fillId="0" borderId="0" xfId="0" applyFont="1"/>
    <xf numFmtId="0" fontId="6" fillId="0" borderId="0" xfId="0" applyFont="1"/>
    <xf numFmtId="0" fontId="20" fillId="0" borderId="20" xfId="0" applyFont="1" applyBorder="1"/>
    <xf numFmtId="0" fontId="20" fillId="0" borderId="4" xfId="0" applyFont="1" applyBorder="1"/>
    <xf numFmtId="0" fontId="6" fillId="0" borderId="21" xfId="0" applyFont="1" applyBorder="1"/>
    <xf numFmtId="0" fontId="21" fillId="0" borderId="0" xfId="0" applyFont="1"/>
    <xf numFmtId="0" fontId="16" fillId="0" borderId="22" xfId="0" applyFont="1" applyBorder="1"/>
    <xf numFmtId="0" fontId="21" fillId="0" borderId="23" xfId="0" applyFont="1" applyBorder="1"/>
    <xf numFmtId="0" fontId="0" fillId="4" borderId="0" xfId="0" applyFill="1"/>
    <xf numFmtId="0" fontId="0" fillId="5" borderId="0" xfId="0" applyFill="1"/>
    <xf numFmtId="0" fontId="6" fillId="5" borderId="0" xfId="0" applyFont="1" applyFill="1"/>
    <xf numFmtId="0" fontId="0" fillId="0" borderId="22" xfId="0" applyBorder="1"/>
    <xf numFmtId="0" fontId="0" fillId="0" borderId="5" xfId="0" applyBorder="1"/>
    <xf numFmtId="0" fontId="0" fillId="0" borderId="25" xfId="0" applyBorder="1"/>
    <xf numFmtId="0" fontId="21" fillId="0" borderId="0" xfId="0" applyFont="1" applyAlignment="1">
      <alignment horizontal="right"/>
    </xf>
    <xf numFmtId="43" fontId="7" fillId="0" borderId="6" xfId="1" applyFont="1" applyBorder="1" applyAlignment="1" applyProtection="1">
      <alignment horizontal="left"/>
    </xf>
    <xf numFmtId="0" fontId="21" fillId="0" borderId="7" xfId="0" applyFont="1" applyBorder="1"/>
    <xf numFmtId="0" fontId="21" fillId="0" borderId="8" xfId="0" applyFont="1" applyBorder="1"/>
    <xf numFmtId="0" fontId="12" fillId="0" borderId="28" xfId="0" applyFont="1" applyBorder="1"/>
    <xf numFmtId="0" fontId="10" fillId="0" borderId="28" xfId="0" applyFont="1" applyBorder="1" applyAlignment="1">
      <alignment vertical="top"/>
    </xf>
    <xf numFmtId="0" fontId="10" fillId="0" borderId="0" xfId="0" applyFont="1" applyAlignment="1">
      <alignment vertical="top"/>
    </xf>
    <xf numFmtId="0" fontId="10" fillId="0" borderId="24" xfId="0" applyFont="1" applyBorder="1" applyAlignment="1">
      <alignment vertical="top"/>
    </xf>
    <xf numFmtId="0" fontId="11" fillId="0" borderId="28" xfId="0" applyFont="1" applyBorder="1" applyAlignment="1">
      <alignment horizontal="right" vertical="top"/>
    </xf>
    <xf numFmtId="0" fontId="12" fillId="0" borderId="0" xfId="0" applyFont="1" applyAlignment="1">
      <alignment vertical="top"/>
    </xf>
    <xf numFmtId="0" fontId="11" fillId="0" borderId="28" xfId="0" applyFont="1" applyBorder="1" applyAlignment="1">
      <alignment vertical="top"/>
    </xf>
    <xf numFmtId="0" fontId="11" fillId="0" borderId="26" xfId="0" applyFont="1" applyBorder="1" applyAlignment="1">
      <alignment horizontal="center" vertical="top"/>
    </xf>
    <xf numFmtId="0" fontId="11" fillId="0" borderId="28" xfId="0" applyFont="1" applyBorder="1" applyAlignment="1">
      <alignment horizontal="center" vertical="top"/>
    </xf>
    <xf numFmtId="0" fontId="11" fillId="4" borderId="28" xfId="0" applyFont="1" applyFill="1" applyBorder="1" applyAlignment="1">
      <alignment vertical="top"/>
    </xf>
    <xf numFmtId="0" fontId="10" fillId="4" borderId="0" xfId="0" applyFont="1" applyFill="1" applyAlignment="1">
      <alignment vertical="top"/>
    </xf>
    <xf numFmtId="0" fontId="10" fillId="4" borderId="24" xfId="0" applyFont="1" applyFill="1" applyBorder="1" applyAlignment="1">
      <alignment vertical="top"/>
    </xf>
    <xf numFmtId="42" fontId="10" fillId="0" borderId="24" xfId="0" applyNumberFormat="1" applyFont="1" applyBorder="1" applyAlignment="1">
      <alignment vertical="top"/>
    </xf>
    <xf numFmtId="0" fontId="14" fillId="0" borderId="28" xfId="0" applyFont="1" applyBorder="1" applyAlignment="1">
      <alignment horizontal="right" vertical="top"/>
    </xf>
    <xf numFmtId="0" fontId="13" fillId="0" borderId="28" xfId="0" applyFont="1" applyBorder="1" applyAlignment="1">
      <alignment vertical="top"/>
    </xf>
    <xf numFmtId="0" fontId="11" fillId="5" borderId="28" xfId="0" applyFont="1" applyFill="1" applyBorder="1" applyAlignment="1">
      <alignment vertical="top"/>
    </xf>
    <xf numFmtId="42" fontId="11" fillId="0" borderId="24" xfId="0" applyNumberFormat="1" applyFont="1" applyBorder="1" applyAlignment="1">
      <alignment vertical="top"/>
    </xf>
    <xf numFmtId="0" fontId="15" fillId="0" borderId="28" xfId="0" applyFont="1" applyBorder="1" applyAlignment="1">
      <alignment vertical="top"/>
    </xf>
    <xf numFmtId="42" fontId="11" fillId="0" borderId="19" xfId="0" applyNumberFormat="1" applyFont="1" applyBorder="1" applyAlignment="1">
      <alignment vertical="top"/>
    </xf>
    <xf numFmtId="42" fontId="11" fillId="0" borderId="26" xfId="0" applyNumberFormat="1" applyFont="1" applyBorder="1" applyAlignment="1">
      <alignment vertical="top"/>
    </xf>
    <xf numFmtId="0" fontId="12" fillId="0" borderId="19" xfId="0" applyFont="1" applyBorder="1"/>
    <xf numFmtId="0" fontId="17" fillId="0" borderId="25" xfId="0" applyFont="1" applyBorder="1"/>
    <xf numFmtId="43" fontId="5" fillId="0" borderId="9" xfId="1" applyFont="1" applyBorder="1" applyAlignment="1" applyProtection="1">
      <alignment horizontal="left"/>
    </xf>
    <xf numFmtId="43" fontId="8" fillId="0" borderId="29" xfId="1" applyFont="1" applyBorder="1" applyAlignment="1" applyProtection="1">
      <alignment horizontal="left"/>
    </xf>
    <xf numFmtId="164" fontId="4" fillId="2" borderId="32" xfId="2" applyNumberFormat="1" applyFont="1" applyFill="1" applyBorder="1" applyProtection="1"/>
    <xf numFmtId="43" fontId="4" fillId="0" borderId="9" xfId="1" applyFont="1" applyBorder="1"/>
    <xf numFmtId="164" fontId="4" fillId="2" borderId="33" xfId="0" applyNumberFormat="1" applyFont="1" applyFill="1" applyBorder="1"/>
    <xf numFmtId="43" fontId="8" fillId="0" borderId="9" xfId="1" applyFont="1" applyBorder="1" applyAlignment="1" applyProtection="1">
      <alignment horizontal="left"/>
    </xf>
    <xf numFmtId="43" fontId="4" fillId="0" borderId="9" xfId="1" applyFont="1" applyBorder="1" applyAlignment="1" applyProtection="1">
      <alignment horizontal="left"/>
    </xf>
    <xf numFmtId="164" fontId="4" fillId="2" borderId="33" xfId="2" applyNumberFormat="1" applyFont="1" applyFill="1" applyBorder="1" applyProtection="1"/>
    <xf numFmtId="43" fontId="4" fillId="0" borderId="34" xfId="1" applyFont="1" applyBorder="1" applyAlignment="1" applyProtection="1">
      <alignment horizontal="right"/>
    </xf>
    <xf numFmtId="43" fontId="4" fillId="0" borderId="9" xfId="1" applyFont="1" applyFill="1" applyBorder="1" applyAlignment="1" applyProtection="1">
      <alignment horizontal="left"/>
    </xf>
    <xf numFmtId="43" fontId="4" fillId="0" borderId="35" xfId="1" applyFont="1" applyBorder="1" applyAlignment="1" applyProtection="1">
      <alignment horizontal="right"/>
    </xf>
    <xf numFmtId="43" fontId="8" fillId="0" borderId="36" xfId="1" applyFont="1" applyBorder="1" applyAlignment="1" applyProtection="1">
      <alignment horizontal="left"/>
    </xf>
    <xf numFmtId="43" fontId="9" fillId="0" borderId="9" xfId="1" applyFont="1" applyFill="1" applyBorder="1" applyAlignment="1" applyProtection="1">
      <alignment horizontal="left"/>
    </xf>
    <xf numFmtId="43" fontId="19" fillId="0" borderId="0" xfId="0" applyNumberFormat="1" applyFont="1"/>
    <xf numFmtId="43" fontId="8" fillId="0" borderId="9" xfId="1" applyFont="1" applyFill="1" applyBorder="1" applyAlignment="1" applyProtection="1">
      <alignment horizontal="left"/>
    </xf>
    <xf numFmtId="0" fontId="11" fillId="0" borderId="25" xfId="0" applyFont="1" applyBorder="1" applyAlignment="1">
      <alignment vertical="top"/>
    </xf>
    <xf numFmtId="0" fontId="16" fillId="0" borderId="0" xfId="0" applyFont="1" applyAlignment="1">
      <alignment vertical="center"/>
    </xf>
    <xf numFmtId="49" fontId="10" fillId="0" borderId="0" xfId="0" applyNumberFormat="1" applyFont="1" applyAlignment="1">
      <alignment vertical="top"/>
    </xf>
    <xf numFmtId="0" fontId="0" fillId="0" borderId="10" xfId="0" applyBorder="1"/>
    <xf numFmtId="44" fontId="12" fillId="0" borderId="0" xfId="2" applyFont="1" applyBorder="1"/>
    <xf numFmtId="44" fontId="12" fillId="5" borderId="19" xfId="2" applyFont="1" applyFill="1" applyBorder="1"/>
    <xf numFmtId="44" fontId="12" fillId="5" borderId="19" xfId="0" applyNumberFormat="1" applyFont="1" applyFill="1" applyBorder="1"/>
    <xf numFmtId="44" fontId="12" fillId="0" borderId="0" xfId="0" applyNumberFormat="1" applyFont="1"/>
    <xf numFmtId="44" fontId="0" fillId="0" borderId="23" xfId="0" applyNumberFormat="1" applyBorder="1"/>
    <xf numFmtId="44" fontId="0" fillId="0" borderId="0" xfId="0" applyNumberFormat="1"/>
    <xf numFmtId="44" fontId="0" fillId="0" borderId="19" xfId="2" applyFont="1" applyBorder="1"/>
    <xf numFmtId="44" fontId="0" fillId="0" borderId="0" xfId="2" applyFont="1" applyBorder="1"/>
    <xf numFmtId="44" fontId="0" fillId="0" borderId="23" xfId="2" applyFont="1" applyBorder="1"/>
    <xf numFmtId="44" fontId="21" fillId="0" borderId="0" xfId="0" applyNumberFormat="1" applyFont="1"/>
    <xf numFmtId="44" fontId="10" fillId="0" borderId="0" xfId="0" applyNumberFormat="1" applyFont="1" applyAlignment="1">
      <alignment vertical="top"/>
    </xf>
    <xf numFmtId="9" fontId="21" fillId="0" borderId="0" xfId="5" applyFont="1"/>
    <xf numFmtId="0" fontId="11" fillId="0" borderId="9" xfId="0" applyFont="1" applyBorder="1" applyAlignment="1">
      <alignment vertical="top"/>
    </xf>
    <xf numFmtId="42" fontId="10" fillId="5" borderId="37" xfId="0" applyNumberFormat="1" applyFont="1" applyFill="1" applyBorder="1" applyAlignment="1">
      <alignment vertical="top"/>
    </xf>
    <xf numFmtId="0" fontId="17" fillId="0" borderId="14" xfId="0" applyFont="1" applyBorder="1" applyAlignment="1">
      <alignment horizontal="center" wrapText="1"/>
    </xf>
    <xf numFmtId="0" fontId="12" fillId="0" borderId="23" xfId="0" applyFont="1" applyBorder="1"/>
    <xf numFmtId="164" fontId="4" fillId="0" borderId="2" xfId="1" applyNumberFormat="1" applyFont="1" applyBorder="1" applyAlignment="1" applyProtection="1">
      <alignment horizontal="center"/>
    </xf>
    <xf numFmtId="164" fontId="4" fillId="0" borderId="3" xfId="1" applyNumberFormat="1" applyFont="1" applyBorder="1" applyAlignment="1" applyProtection="1">
      <alignment horizontal="center"/>
    </xf>
    <xf numFmtId="164" fontId="4" fillId="0" borderId="4" xfId="1" applyNumberFormat="1" applyFont="1" applyBorder="1" applyAlignment="1">
      <alignment horizontal="center"/>
    </xf>
    <xf numFmtId="164" fontId="4" fillId="0" borderId="3" xfId="2" applyNumberFormat="1" applyFont="1" applyBorder="1" applyAlignment="1" applyProtection="1">
      <alignment horizontal="center"/>
    </xf>
    <xf numFmtId="164" fontId="4" fillId="0" borderId="38" xfId="2" applyNumberFormat="1" applyFont="1" applyBorder="1" applyAlignment="1" applyProtection="1">
      <alignment horizontal="center"/>
    </xf>
    <xf numFmtId="42" fontId="22" fillId="0" borderId="24" xfId="0" applyNumberFormat="1" applyFont="1" applyBorder="1" applyAlignment="1">
      <alignment vertical="top"/>
    </xf>
    <xf numFmtId="164" fontId="23" fillId="0" borderId="4" xfId="1" applyNumberFormat="1" applyFont="1" applyBorder="1"/>
    <xf numFmtId="42" fontId="22" fillId="0" borderId="0" xfId="0" applyNumberFormat="1" applyFont="1" applyAlignment="1">
      <alignment vertical="top"/>
    </xf>
    <xf numFmtId="44" fontId="22" fillId="0" borderId="0" xfId="2" applyFont="1" applyBorder="1"/>
    <xf numFmtId="44" fontId="22" fillId="0" borderId="0" xfId="2" applyFont="1" applyFill="1" applyBorder="1"/>
    <xf numFmtId="44" fontId="22" fillId="0" borderId="23" xfId="2" applyFont="1" applyBorder="1"/>
    <xf numFmtId="0" fontId="0" fillId="0" borderId="37" xfId="0" applyBorder="1"/>
    <xf numFmtId="0" fontId="11" fillId="0" borderId="29" xfId="0" applyFont="1" applyBorder="1" applyAlignment="1">
      <alignment vertical="top"/>
    </xf>
    <xf numFmtId="0" fontId="12" fillId="0" borderId="19" xfId="0" applyFont="1" applyBorder="1" applyAlignment="1">
      <alignment vertical="top"/>
    </xf>
    <xf numFmtId="0" fontId="17" fillId="0" borderId="23" xfId="0" applyFont="1" applyBorder="1" applyAlignment="1">
      <alignment horizontal="right"/>
    </xf>
    <xf numFmtId="0" fontId="11" fillId="0" borderId="9" xfId="0" applyFont="1" applyBorder="1" applyAlignment="1">
      <alignment horizontal="right" vertical="top"/>
    </xf>
    <xf numFmtId="0" fontId="12" fillId="0" borderId="10" xfId="0" applyFont="1" applyBorder="1"/>
    <xf numFmtId="0" fontId="11" fillId="5" borderId="34" xfId="0" applyFont="1" applyFill="1" applyBorder="1" applyAlignment="1">
      <alignment horizontal="left" vertical="top"/>
    </xf>
    <xf numFmtId="0" fontId="10" fillId="0" borderId="9" xfId="0" applyFont="1" applyBorder="1" applyAlignment="1">
      <alignment vertical="top"/>
    </xf>
    <xf numFmtId="164" fontId="4" fillId="0" borderId="41" xfId="1" applyNumberFormat="1" applyFont="1" applyBorder="1"/>
    <xf numFmtId="164" fontId="23" fillId="0" borderId="41" xfId="1" applyNumberFormat="1" applyFont="1" applyBorder="1"/>
    <xf numFmtId="164" fontId="4" fillId="0" borderId="42" xfId="1" applyNumberFormat="1" applyFont="1" applyBorder="1" applyAlignment="1" applyProtection="1">
      <alignment horizontal="center"/>
    </xf>
    <xf numFmtId="164" fontId="4" fillId="0" borderId="41" xfId="1" applyNumberFormat="1" applyFont="1" applyBorder="1" applyAlignment="1">
      <alignment horizontal="center"/>
    </xf>
    <xf numFmtId="164" fontId="4" fillId="0" borderId="42" xfId="2" applyNumberFormat="1" applyFont="1" applyBorder="1" applyAlignment="1" applyProtection="1">
      <alignment horizontal="center"/>
    </xf>
    <xf numFmtId="164" fontId="4" fillId="0" borderId="43" xfId="1" applyNumberFormat="1" applyFont="1" applyBorder="1" applyAlignment="1" applyProtection="1">
      <alignment horizontal="center"/>
    </xf>
    <xf numFmtId="164" fontId="8" fillId="0" borderId="44" xfId="1" applyNumberFormat="1" applyFont="1" applyBorder="1" applyProtection="1"/>
    <xf numFmtId="42" fontId="11" fillId="4" borderId="0" xfId="0" applyNumberFormat="1" applyFont="1" applyFill="1" applyAlignment="1">
      <alignment horizontal="center" vertical="top"/>
    </xf>
    <xf numFmtId="42" fontId="11" fillId="4" borderId="24" xfId="0" applyNumberFormat="1" applyFont="1" applyFill="1" applyBorder="1" applyAlignment="1">
      <alignment horizontal="center" vertical="top"/>
    </xf>
    <xf numFmtId="0" fontId="22" fillId="0" borderId="9" xfId="0" applyFont="1" applyBorder="1" applyAlignment="1">
      <alignment vertical="top"/>
    </xf>
    <xf numFmtId="49" fontId="12" fillId="0" borderId="19" xfId="0" applyNumberFormat="1" applyFont="1" applyBorder="1" applyAlignment="1">
      <alignment vertical="top"/>
    </xf>
    <xf numFmtId="0" fontId="12" fillId="0" borderId="27" xfId="0" applyFont="1" applyBorder="1" applyAlignment="1">
      <alignment vertical="top"/>
    </xf>
    <xf numFmtId="0" fontId="11" fillId="0" borderId="0" xfId="0" applyFont="1" applyAlignment="1">
      <alignment horizontal="right" vertical="top"/>
    </xf>
    <xf numFmtId="0" fontId="12" fillId="0" borderId="26" xfId="0" applyFont="1" applyBorder="1" applyAlignment="1">
      <alignment vertical="top"/>
    </xf>
    <xf numFmtId="49" fontId="12" fillId="0" borderId="27" xfId="0" applyNumberFormat="1" applyFont="1" applyBorder="1" applyAlignment="1">
      <alignment vertical="top"/>
    </xf>
    <xf numFmtId="2" fontId="12" fillId="0" borderId="27" xfId="0" applyNumberFormat="1" applyFont="1" applyBorder="1" applyAlignment="1">
      <alignment vertical="top"/>
    </xf>
    <xf numFmtId="0" fontId="0" fillId="0" borderId="19" xfId="0" applyBorder="1"/>
    <xf numFmtId="0" fontId="22" fillId="0" borderId="19" xfId="0" applyFont="1" applyBorder="1" applyAlignment="1">
      <alignment vertical="top"/>
    </xf>
    <xf numFmtId="0" fontId="22" fillId="0" borderId="27" xfId="0" applyFont="1" applyBorder="1" applyAlignment="1">
      <alignment vertical="top"/>
    </xf>
    <xf numFmtId="1" fontId="12" fillId="0" borderId="19" xfId="0" applyNumberFormat="1" applyFont="1" applyBorder="1" applyAlignment="1">
      <alignment vertical="top"/>
    </xf>
    <xf numFmtId="1" fontId="22" fillId="0" borderId="27" xfId="0" applyNumberFormat="1" applyFont="1" applyBorder="1" applyAlignment="1">
      <alignment vertical="top"/>
    </xf>
    <xf numFmtId="1" fontId="12" fillId="0" borderId="27" xfId="0" applyNumberFormat="1" applyFont="1" applyBorder="1" applyAlignment="1">
      <alignment vertical="top"/>
    </xf>
    <xf numFmtId="0" fontId="22" fillId="0" borderId="28" xfId="0" applyFont="1" applyBorder="1" applyAlignment="1">
      <alignment vertical="top"/>
    </xf>
    <xf numFmtId="0" fontId="16" fillId="0" borderId="45" xfId="0" applyFont="1" applyBorder="1"/>
    <xf numFmtId="0" fontId="11" fillId="0" borderId="45" xfId="0" applyFont="1" applyBorder="1" applyAlignment="1">
      <alignment horizontal="right" vertical="top"/>
    </xf>
    <xf numFmtId="0" fontId="12" fillId="0" borderId="45" xfId="0" applyFont="1" applyBorder="1"/>
    <xf numFmtId="0" fontId="12" fillId="5" borderId="45" xfId="0" applyFont="1" applyFill="1" applyBorder="1"/>
    <xf numFmtId="0" fontId="17" fillId="0" borderId="45" xfId="0" applyFont="1" applyBorder="1"/>
    <xf numFmtId="0" fontId="17" fillId="0" borderId="45" xfId="0" applyFont="1" applyBorder="1" applyAlignment="1">
      <alignment horizontal="left"/>
    </xf>
    <xf numFmtId="0" fontId="18" fillId="0" borderId="45" xfId="0" applyFont="1" applyBorder="1" applyAlignment="1">
      <alignment horizontal="right"/>
    </xf>
    <xf numFmtId="0" fontId="22" fillId="0" borderId="27" xfId="0" applyFont="1" applyBorder="1"/>
    <xf numFmtId="49" fontId="22" fillId="0" borderId="0" xfId="0" applyNumberFormat="1" applyFont="1" applyAlignment="1">
      <alignment vertical="top"/>
    </xf>
    <xf numFmtId="49" fontId="11" fillId="4" borderId="0" xfId="0" applyNumberFormat="1" applyFont="1" applyFill="1" applyAlignment="1">
      <alignment horizontal="center" vertical="top"/>
    </xf>
    <xf numFmtId="164" fontId="23" fillId="0" borderId="47" xfId="1" applyNumberFormat="1" applyFont="1" applyBorder="1"/>
    <xf numFmtId="164" fontId="23" fillId="0" borderId="46" xfId="1" applyNumberFormat="1" applyFont="1" applyBorder="1"/>
    <xf numFmtId="0" fontId="17" fillId="0" borderId="6" xfId="0" applyFont="1" applyBorder="1" applyAlignment="1">
      <alignment horizontal="left" vertical="top"/>
    </xf>
    <xf numFmtId="0" fontId="12" fillId="0" borderId="7" xfId="0" applyFont="1" applyBorder="1" applyAlignment="1">
      <alignment horizontal="left" vertical="top"/>
    </xf>
    <xf numFmtId="0" fontId="12" fillId="0" borderId="8" xfId="0" applyFont="1" applyBorder="1" applyAlignment="1">
      <alignment horizontal="left" vertical="top"/>
    </xf>
    <xf numFmtId="0" fontId="12" fillId="0" borderId="9" xfId="0" applyFont="1" applyBorder="1" applyAlignment="1">
      <alignment horizontal="left" vertical="top"/>
    </xf>
    <xf numFmtId="0" fontId="12" fillId="0" borderId="0" xfId="0" applyFont="1" applyAlignment="1">
      <alignment horizontal="left" vertical="top"/>
    </xf>
    <xf numFmtId="0" fontId="12" fillId="0" borderId="10" xfId="0" applyFont="1" applyBorder="1" applyAlignment="1">
      <alignment horizontal="left" vertical="top"/>
    </xf>
    <xf numFmtId="0" fontId="12" fillId="0" borderId="11" xfId="0" applyFont="1" applyBorder="1" applyAlignment="1">
      <alignment horizontal="left" vertical="top"/>
    </xf>
    <xf numFmtId="0" fontId="12" fillId="0" borderId="12" xfId="0" applyFont="1" applyBorder="1" applyAlignment="1">
      <alignment horizontal="left" vertical="top"/>
    </xf>
    <xf numFmtId="0" fontId="12" fillId="0" borderId="13" xfId="0" applyFont="1" applyBorder="1" applyAlignment="1">
      <alignment horizontal="left" vertical="top"/>
    </xf>
    <xf numFmtId="164" fontId="5" fillId="3" borderId="39" xfId="0" applyNumberFormat="1" applyFont="1" applyFill="1" applyBorder="1" applyAlignment="1">
      <alignment horizontal="center" vertical="center" wrapText="1"/>
    </xf>
    <xf numFmtId="0" fontId="12" fillId="0" borderId="40" xfId="0" applyFont="1" applyBorder="1" applyAlignment="1">
      <alignment vertical="center" wrapText="1"/>
    </xf>
    <xf numFmtId="164" fontId="5" fillId="3" borderId="20" xfId="0" applyNumberFormat="1" applyFont="1" applyFill="1" applyBorder="1" applyAlignment="1">
      <alignment horizontal="center" vertical="center" wrapText="1"/>
    </xf>
    <xf numFmtId="0" fontId="12" fillId="0" borderId="21" xfId="0" applyFont="1" applyBorder="1" applyAlignment="1">
      <alignment vertical="center" wrapText="1"/>
    </xf>
    <xf numFmtId="164" fontId="5" fillId="3" borderId="20" xfId="0" applyNumberFormat="1" applyFont="1" applyFill="1" applyBorder="1" applyAlignment="1">
      <alignment horizontal="center" vertical="center"/>
    </xf>
    <xf numFmtId="0" fontId="12" fillId="0" borderId="21" xfId="0" applyFont="1" applyBorder="1" applyAlignment="1">
      <alignment vertical="center"/>
    </xf>
    <xf numFmtId="165" fontId="5" fillId="3" borderId="30" xfId="0" applyNumberFormat="1" applyFont="1" applyFill="1" applyBorder="1" applyAlignment="1">
      <alignment horizontal="left" vertical="center"/>
    </xf>
    <xf numFmtId="0" fontId="12" fillId="0" borderId="31" xfId="0" applyFont="1" applyBorder="1" applyAlignment="1">
      <alignment vertical="center"/>
    </xf>
  </cellXfs>
  <cellStyles count="6">
    <cellStyle name="Comma" xfId="1" builtinId="3"/>
    <cellStyle name="Currency" xfId="2" builtinId="4"/>
    <cellStyle name="Normal" xfId="0" builtinId="0"/>
    <cellStyle name="Normal 2" xfId="3" xr:uid="{00000000-0005-0000-0000-000003000000}"/>
    <cellStyle name="Normal 3" xfId="4" xr:uid="{00000000-0005-0000-0000-000004000000}"/>
    <cellStyle name="Percent" xfId="5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266700</xdr:colOff>
      <xdr:row>1</xdr:row>
      <xdr:rowOff>0</xdr:rowOff>
    </xdr:from>
    <xdr:to>
      <xdr:col>10</xdr:col>
      <xdr:colOff>304800</xdr:colOff>
      <xdr:row>24</xdr:row>
      <xdr:rowOff>123826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5E70D8A-4F64-48E8-81DD-569D90C94D34}"/>
            </a:ext>
          </a:extLst>
        </xdr:cNvPr>
        <xdr:cNvSpPr txBox="1"/>
      </xdr:nvSpPr>
      <xdr:spPr>
        <a:xfrm>
          <a:off x="266700" y="190500"/>
          <a:ext cx="6134100" cy="45053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200" b="1"/>
            <a:t>Worcester Affordable Housing Trust Fund</a:t>
          </a:r>
          <a:r>
            <a:rPr lang="en-US" sz="1200" b="1" baseline="0"/>
            <a:t> Underwriting Forms</a:t>
          </a:r>
        </a:p>
        <a:p>
          <a:pPr algn="ctr"/>
          <a:endParaRPr lang="en-US" sz="1200" b="1" baseline="0"/>
        </a:p>
        <a:p>
          <a:pPr algn="l"/>
          <a:r>
            <a:rPr lang="en-US" sz="1200" b="0" baseline="0"/>
            <a:t>This Excel document contains the four following worksheets that constitute the Project Pro Forma:</a:t>
          </a:r>
        </a:p>
        <a:p>
          <a:pPr marL="685800" lvl="1" indent="-228600" algn="l">
            <a:buFont typeface="+mj-lt"/>
            <a:buAutoNum type="arabicPeriod"/>
          </a:pPr>
          <a:r>
            <a:rPr lang="en-US" sz="1200" b="0"/>
            <a:t>Sources and Uses</a:t>
          </a:r>
        </a:p>
        <a:p>
          <a:pPr marL="685800" lvl="1" indent="-228600" algn="l">
            <a:buFont typeface="+mj-lt"/>
            <a:buAutoNum type="arabicPeriod"/>
          </a:pPr>
          <a:r>
            <a:rPr lang="en-US" sz="1200" b="0"/>
            <a:t>Development Budget</a:t>
          </a:r>
        </a:p>
        <a:p>
          <a:pPr marL="685800" lvl="1" indent="-228600" algn="l">
            <a:buFont typeface="+mj-lt"/>
            <a:buAutoNum type="arabicPeriod"/>
          </a:pPr>
          <a:r>
            <a:rPr lang="en-US" sz="1200" b="0"/>
            <a:t>Operating</a:t>
          </a:r>
          <a:r>
            <a:rPr lang="en-US" sz="1200" b="0" baseline="0"/>
            <a:t> Budget </a:t>
          </a:r>
          <a:r>
            <a:rPr lang="en-US" sz="12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(rental projects only)</a:t>
          </a:r>
          <a:endParaRPr lang="en-US" sz="1200" b="0" baseline="0"/>
        </a:p>
        <a:p>
          <a:pPr marL="685800" lvl="1" indent="-228600" algn="l">
            <a:buFont typeface="+mj-lt"/>
            <a:buAutoNum type="arabicPeriod"/>
          </a:pPr>
          <a:r>
            <a:rPr lang="en-US" sz="1200" b="0" baseline="0"/>
            <a:t>Cash Flow Analysis (rental projects only)</a:t>
          </a:r>
        </a:p>
        <a:p>
          <a:pPr marL="685800" lvl="1" indent="-228600" algn="l">
            <a:buFont typeface="+mj-lt"/>
            <a:buAutoNum type="arabicPeriod"/>
          </a:pPr>
          <a:endParaRPr lang="en-US" sz="1200" b="0" baseline="0"/>
        </a:p>
        <a:p>
          <a:pPr marL="0" lvl="0" indent="0" algn="l">
            <a:buFontTx/>
            <a:buNone/>
          </a:pPr>
          <a:r>
            <a:rPr lang="en-US" sz="1200" b="0" baseline="0"/>
            <a:t>Applicants without significant development experience or with little in-house capacity should consider engaging the services of a real estate development or financial consultant. The consultant can “run the numbers” for the underwriting forms and help create a plan for a financially feasible project. </a:t>
          </a:r>
        </a:p>
        <a:p>
          <a:pPr marL="0" lvl="0" indent="0" algn="l">
            <a:buFontTx/>
            <a:buNone/>
          </a:pPr>
          <a:endParaRPr lang="en-US" sz="1200" b="0" baseline="0"/>
        </a:p>
        <a:p>
          <a:pPr marL="0" lvl="0" indent="0" algn="l">
            <a:buFontTx/>
            <a:buNone/>
          </a:pPr>
          <a:r>
            <a:rPr lang="en-US" sz="1200" b="1" baseline="0"/>
            <a:t>Tips:</a:t>
          </a:r>
        </a:p>
        <a:p>
          <a:pPr marL="171450" lvl="0" indent="-171450" algn="l">
            <a:buFont typeface="Arial" panose="020B0604020202020204" pitchFamily="34" charset="0"/>
            <a:buChar char="•"/>
          </a:pPr>
          <a:r>
            <a:rPr lang="en-US" sz="1200"/>
            <a:t>Do not overwrite the calculation formulas within the spreadsheet.</a:t>
          </a:r>
        </a:p>
        <a:p>
          <a:pPr marL="171450" lvl="0" indent="-171450" algn="l">
            <a:buFont typeface="Arial" panose="020B0604020202020204" pitchFamily="34" charset="0"/>
            <a:buChar char="•"/>
          </a:pPr>
          <a:r>
            <a:rPr 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Enter </a:t>
          </a:r>
          <a:r>
            <a:rPr lang="en-US" sz="12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data into the cells with </a:t>
          </a:r>
          <a:r>
            <a:rPr lang="en-US" sz="1200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blue font</a:t>
          </a:r>
          <a:r>
            <a:rPr lang="en-US" sz="12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marL="628650" lvl="1" indent="-171450" algn="l">
            <a:buFont typeface="Arial" panose="020B0604020202020204" pitchFamily="34" charset="0"/>
            <a:buChar char="•"/>
          </a:pPr>
          <a:r>
            <a:rPr lang="en-US" sz="120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Blue</a:t>
          </a:r>
          <a:r>
            <a:rPr lang="en-US" sz="1200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 font </a:t>
          </a:r>
          <a:r>
            <a:rPr lang="en-US" sz="12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= Data entry (number or text)</a:t>
          </a:r>
        </a:p>
        <a:p>
          <a:pPr marL="628650" lvl="1" indent="-171450" algn="l">
            <a:buFont typeface="Arial" panose="020B0604020202020204" pitchFamily="34" charset="0"/>
            <a:buChar char="•"/>
          </a:pPr>
          <a:r>
            <a:rPr lang="en-US" sz="12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Black font</a:t>
          </a:r>
          <a:r>
            <a:rPr lang="en-US" sz="12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</a:t>
          </a:r>
          <a:r>
            <a:rPr lang="en-US" sz="12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Calculation formulas and references to other cells</a:t>
          </a:r>
          <a:endParaRPr lang="en-US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171450" lvl="0" indent="-171450" algn="l">
            <a:buFont typeface="Arial" panose="020B0604020202020204" pitchFamily="34" charset="0"/>
            <a:buChar char="•"/>
          </a:pPr>
          <a:r>
            <a:rPr lang="en-US" sz="120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Complete the Development Budget worksheet before the Sources and Uses worksheet </a:t>
          </a:r>
          <a:r>
            <a:rPr 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-- this</a:t>
          </a:r>
          <a:r>
            <a:rPr lang="en-US" sz="12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will populate the "T</a:t>
          </a:r>
          <a:r>
            <a:rPr 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otal Budget" column in the Sources and Uses worksheet.</a:t>
          </a:r>
        </a:p>
        <a:p>
          <a:pPr marL="171450" lvl="0" indent="-171450" algn="l">
            <a:buFont typeface="Arial" panose="020B0604020202020204" pitchFamily="34" charset="0"/>
            <a:buChar char="•"/>
          </a:pPr>
          <a:r>
            <a:rPr lang="en-US" sz="12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The Cash Flow Analysis worksheet is automatically populated with inputs from the Operating Budget worksheet.</a:t>
          </a:r>
          <a:endParaRPr lang="en-US" sz="1200" b="0" baseline="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C9A6BD-5802-4A55-93CF-3F565369F9C0}">
  <sheetPr>
    <pageSetUpPr fitToPage="1"/>
  </sheetPr>
  <dimension ref="A1"/>
  <sheetViews>
    <sheetView workbookViewId="0">
      <selection activeCell="I26" sqref="I26"/>
    </sheetView>
  </sheetViews>
  <sheetFormatPr defaultRowHeight="15" x14ac:dyDescent="0.25"/>
  <sheetData/>
  <pageMargins left="0.7" right="0.7" top="0.75" bottom="0.75" header="0.3" footer="0.3"/>
  <pageSetup scale="8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71"/>
  <sheetViews>
    <sheetView tabSelected="1" topLeftCell="A42" zoomScale="90" zoomScaleNormal="90" workbookViewId="0">
      <selection activeCell="K60" sqref="K60"/>
    </sheetView>
  </sheetViews>
  <sheetFormatPr defaultRowHeight="15.75" x14ac:dyDescent="0.25"/>
  <cols>
    <col min="1" max="1" width="35" style="36" customWidth="1"/>
    <col min="2" max="2" width="13.42578125" style="36" customWidth="1"/>
    <col min="3" max="8" width="12.42578125" style="36" customWidth="1"/>
    <col min="9" max="16384" width="9.140625" style="36"/>
  </cols>
  <sheetData>
    <row r="1" spans="1:8" ht="23.25" customHeight="1" thickBot="1" x14ac:dyDescent="0.3">
      <c r="A1" s="87" t="s">
        <v>149</v>
      </c>
    </row>
    <row r="2" spans="1:8" x14ac:dyDescent="0.25">
      <c r="A2" s="46" t="s">
        <v>49</v>
      </c>
      <c r="B2" s="47"/>
      <c r="C2" s="47"/>
      <c r="D2" s="47"/>
      <c r="E2" s="47"/>
      <c r="F2" s="47"/>
      <c r="G2" s="47"/>
      <c r="H2" s="48"/>
    </row>
    <row r="3" spans="1:8" x14ac:dyDescent="0.25">
      <c r="A3" s="121" t="s">
        <v>155</v>
      </c>
      <c r="B3" s="142" t="s">
        <v>186</v>
      </c>
      <c r="C3" s="135"/>
      <c r="D3" s="135"/>
      <c r="E3" s="7"/>
      <c r="F3" s="7"/>
      <c r="G3" s="7"/>
      <c r="H3" s="122"/>
    </row>
    <row r="4" spans="1:8" x14ac:dyDescent="0.25">
      <c r="A4" s="121" t="s">
        <v>156</v>
      </c>
      <c r="B4" s="143" t="s">
        <v>186</v>
      </c>
      <c r="C4" s="139"/>
      <c r="D4" s="139"/>
      <c r="E4" s="7"/>
      <c r="F4" s="7"/>
      <c r="G4" s="7"/>
      <c r="H4" s="122"/>
    </row>
    <row r="5" spans="1:8" x14ac:dyDescent="0.25">
      <c r="A5" s="121" t="s">
        <v>97</v>
      </c>
      <c r="B5" s="145" t="s">
        <v>187</v>
      </c>
      <c r="C5" s="140"/>
      <c r="D5" s="140"/>
      <c r="E5" s="7"/>
      <c r="F5" s="7"/>
      <c r="G5" s="7"/>
      <c r="H5" s="122"/>
    </row>
    <row r="6" spans="1:8" x14ac:dyDescent="0.25">
      <c r="A6" s="102"/>
      <c r="B6" s="54"/>
      <c r="C6" s="54"/>
      <c r="D6" s="54"/>
      <c r="E6" s="7"/>
      <c r="F6" s="7"/>
      <c r="G6" s="7"/>
      <c r="H6" s="122"/>
    </row>
    <row r="7" spans="1:8" x14ac:dyDescent="0.25">
      <c r="A7" s="123" t="s">
        <v>46</v>
      </c>
      <c r="B7" s="103"/>
      <c r="C7"/>
      <c r="D7"/>
      <c r="E7" s="7"/>
      <c r="F7" s="7"/>
      <c r="G7" s="7"/>
      <c r="H7" s="122"/>
    </row>
    <row r="8" spans="1:8" x14ac:dyDescent="0.25">
      <c r="A8" s="124" t="s">
        <v>148</v>
      </c>
      <c r="B8" s="111">
        <v>0</v>
      </c>
      <c r="C8"/>
      <c r="D8"/>
      <c r="E8" s="7"/>
      <c r="F8" s="7"/>
      <c r="G8" s="7"/>
      <c r="H8" s="122"/>
    </row>
    <row r="9" spans="1:8" x14ac:dyDescent="0.25">
      <c r="A9" s="134" t="s">
        <v>17</v>
      </c>
      <c r="B9" s="111">
        <v>0</v>
      </c>
      <c r="C9"/>
      <c r="D9"/>
      <c r="E9" s="7"/>
      <c r="F9" s="7"/>
      <c r="G9" s="7"/>
      <c r="H9" s="122"/>
    </row>
    <row r="10" spans="1:8" x14ac:dyDescent="0.25">
      <c r="A10" s="134" t="s">
        <v>18</v>
      </c>
      <c r="B10" s="111">
        <v>0</v>
      </c>
      <c r="C10"/>
      <c r="D10"/>
      <c r="E10" s="7"/>
      <c r="F10" s="7"/>
      <c r="G10" s="7"/>
      <c r="H10" s="122"/>
    </row>
    <row r="11" spans="1:8" x14ac:dyDescent="0.25">
      <c r="A11" s="134" t="s">
        <v>19</v>
      </c>
      <c r="B11" s="111">
        <v>0</v>
      </c>
      <c r="C11"/>
      <c r="D11"/>
      <c r="E11" s="7"/>
      <c r="F11" s="7"/>
      <c r="G11" s="7"/>
      <c r="H11" s="122"/>
    </row>
    <row r="12" spans="1:8" x14ac:dyDescent="0.25">
      <c r="A12" s="134" t="s">
        <v>153</v>
      </c>
      <c r="B12" s="111">
        <v>0</v>
      </c>
      <c r="C12"/>
      <c r="D12"/>
      <c r="E12" s="7"/>
      <c r="F12" s="7"/>
      <c r="G12" s="7"/>
      <c r="H12" s="122"/>
    </row>
    <row r="13" spans="1:8" x14ac:dyDescent="0.25">
      <c r="A13" s="134" t="s">
        <v>154</v>
      </c>
      <c r="B13" s="111">
        <v>0</v>
      </c>
      <c r="C13"/>
      <c r="D13"/>
      <c r="E13" s="7"/>
      <c r="F13" s="7"/>
      <c r="G13" s="7"/>
      <c r="H13" s="122"/>
    </row>
    <row r="14" spans="1:8" x14ac:dyDescent="0.25">
      <c r="A14" s="118" t="s">
        <v>47</v>
      </c>
      <c r="B14" s="68">
        <f>SUM(B8:B13)</f>
        <v>0</v>
      </c>
      <c r="C14"/>
      <c r="D14"/>
      <c r="E14" s="7"/>
      <c r="F14" s="7"/>
      <c r="G14" s="7"/>
      <c r="H14" s="122"/>
    </row>
    <row r="15" spans="1:8" x14ac:dyDescent="0.25">
      <c r="A15" s="71"/>
      <c r="B15" s="7"/>
      <c r="C15" s="7"/>
      <c r="D15" s="7"/>
      <c r="E15" s="7"/>
      <c r="F15" s="7"/>
      <c r="G15" s="7"/>
      <c r="H15" s="122"/>
    </row>
    <row r="16" spans="1:8" ht="15.75" customHeight="1" x14ac:dyDescent="0.25">
      <c r="A16" s="175" t="s">
        <v>1</v>
      </c>
      <c r="B16" s="173" t="s">
        <v>20</v>
      </c>
      <c r="C16" s="171" t="s">
        <v>148</v>
      </c>
      <c r="D16" s="171" t="str">
        <f>A9</f>
        <v>Source 1</v>
      </c>
      <c r="E16" s="171" t="str">
        <f>A10</f>
        <v>Source 2</v>
      </c>
      <c r="F16" s="171" t="str">
        <f>A11</f>
        <v>Source 3</v>
      </c>
      <c r="G16" s="171" t="str">
        <f>A12</f>
        <v>Source 4</v>
      </c>
      <c r="H16" s="169" t="str">
        <f>A13</f>
        <v>Source 5</v>
      </c>
    </row>
    <row r="17" spans="1:8" ht="24" customHeight="1" x14ac:dyDescent="0.25">
      <c r="A17" s="176"/>
      <c r="B17" s="174"/>
      <c r="C17" s="172"/>
      <c r="D17" s="172"/>
      <c r="E17" s="172"/>
      <c r="F17" s="172"/>
      <c r="G17" s="172"/>
      <c r="H17" s="170"/>
    </row>
    <row r="18" spans="1:8" x14ac:dyDescent="0.25">
      <c r="A18" s="72" t="s">
        <v>4</v>
      </c>
      <c r="B18" s="73">
        <f>'Development Budget'!B14</f>
        <v>0</v>
      </c>
      <c r="C18" s="158">
        <v>0</v>
      </c>
      <c r="D18" s="158">
        <v>0</v>
      </c>
      <c r="E18" s="158">
        <v>0</v>
      </c>
      <c r="F18" s="158">
        <v>0</v>
      </c>
      <c r="G18" s="158">
        <v>0</v>
      </c>
      <c r="H18" s="159">
        <v>0</v>
      </c>
    </row>
    <row r="19" spans="1:8" x14ac:dyDescent="0.25">
      <c r="A19" s="74"/>
      <c r="B19" s="75"/>
      <c r="C19" s="1"/>
      <c r="D19" s="1"/>
      <c r="E19" s="1"/>
      <c r="F19" s="1"/>
      <c r="G19" s="1"/>
      <c r="H19" s="125"/>
    </row>
    <row r="20" spans="1:8" x14ac:dyDescent="0.25">
      <c r="A20" s="76" t="s">
        <v>5</v>
      </c>
      <c r="B20" s="75"/>
      <c r="C20" s="1"/>
      <c r="D20" s="1"/>
      <c r="E20" s="1"/>
      <c r="F20" s="1"/>
      <c r="G20" s="1"/>
      <c r="H20" s="125"/>
    </row>
    <row r="21" spans="1:8" x14ac:dyDescent="0.25">
      <c r="A21" s="77" t="s">
        <v>150</v>
      </c>
      <c r="B21" s="78">
        <f>SUM('Development Budget'!B17:B51)+SUM('Development Budget'!B53:B69)</f>
        <v>0</v>
      </c>
      <c r="C21" s="112">
        <v>0</v>
      </c>
      <c r="D21" s="112">
        <v>0</v>
      </c>
      <c r="E21" s="112">
        <v>0</v>
      </c>
      <c r="F21" s="112">
        <v>0</v>
      </c>
      <c r="G21" s="112">
        <v>0</v>
      </c>
      <c r="H21" s="126">
        <v>0</v>
      </c>
    </row>
    <row r="22" spans="1:8" x14ac:dyDescent="0.25">
      <c r="A22" s="77" t="s">
        <v>10</v>
      </c>
      <c r="B22" s="78">
        <f>'Development Budget'!B52</f>
        <v>0</v>
      </c>
      <c r="C22" s="112">
        <v>0</v>
      </c>
      <c r="D22" s="112">
        <v>0</v>
      </c>
      <c r="E22" s="112">
        <v>0</v>
      </c>
      <c r="F22" s="112">
        <v>0</v>
      </c>
      <c r="G22" s="112">
        <v>0</v>
      </c>
      <c r="H22" s="126">
        <v>0</v>
      </c>
    </row>
    <row r="23" spans="1:8" s="45" customFormat="1" x14ac:dyDescent="0.25">
      <c r="A23" s="79" t="s">
        <v>11</v>
      </c>
      <c r="B23" s="2">
        <f>SUM(B21:B22)</f>
        <v>0</v>
      </c>
      <c r="C23" s="107">
        <f>SUM(C21:C22)</f>
        <v>0</v>
      </c>
      <c r="D23" s="107">
        <f t="shared" ref="D23:H23" si="0">SUM(D21:D22)</f>
        <v>0</v>
      </c>
      <c r="E23" s="107">
        <f t="shared" si="0"/>
        <v>0</v>
      </c>
      <c r="F23" s="107">
        <f t="shared" si="0"/>
        <v>0</v>
      </c>
      <c r="G23" s="107">
        <f t="shared" ref="G23" si="1">SUM(G21:G22)</f>
        <v>0</v>
      </c>
      <c r="H23" s="127">
        <f t="shared" si="0"/>
        <v>0</v>
      </c>
    </row>
    <row r="24" spans="1:8" x14ac:dyDescent="0.25">
      <c r="A24" s="74"/>
      <c r="B24" s="75"/>
      <c r="C24" s="108"/>
      <c r="D24" s="108"/>
      <c r="E24" s="108"/>
      <c r="F24" s="108"/>
      <c r="G24" s="108"/>
      <c r="H24" s="128"/>
    </row>
    <row r="25" spans="1:8" x14ac:dyDescent="0.25">
      <c r="A25" s="76" t="s">
        <v>6</v>
      </c>
      <c r="B25" s="75"/>
      <c r="C25" s="1"/>
      <c r="D25" s="1"/>
      <c r="E25" s="1"/>
      <c r="F25" s="1"/>
      <c r="G25" s="1"/>
      <c r="H25" s="125"/>
    </row>
    <row r="26" spans="1:8" x14ac:dyDescent="0.25">
      <c r="A26" s="124" t="str">
        <f>'Development Budget'!A73</f>
        <v>Affirmative Fair Housing Marketing Plan</v>
      </c>
      <c r="B26" s="75">
        <f>'Development Budget'!B73</f>
        <v>0</v>
      </c>
      <c r="C26" s="112">
        <v>0</v>
      </c>
      <c r="D26" s="112">
        <v>0</v>
      </c>
      <c r="E26" s="112">
        <v>0</v>
      </c>
      <c r="F26" s="112">
        <v>0</v>
      </c>
      <c r="G26" s="112">
        <v>0</v>
      </c>
      <c r="H26" s="126">
        <v>0</v>
      </c>
    </row>
    <row r="27" spans="1:8" x14ac:dyDescent="0.25">
      <c r="A27" s="124" t="str">
        <f>'Development Budget'!A74</f>
        <v>Application Fees</v>
      </c>
      <c r="B27" s="78">
        <f>'Development Budget'!B74</f>
        <v>0</v>
      </c>
      <c r="C27" s="112">
        <v>0</v>
      </c>
      <c r="D27" s="112">
        <v>0</v>
      </c>
      <c r="E27" s="112">
        <v>0</v>
      </c>
      <c r="F27" s="112">
        <v>0</v>
      </c>
      <c r="G27" s="112">
        <v>0</v>
      </c>
      <c r="H27" s="126">
        <v>0</v>
      </c>
    </row>
    <row r="28" spans="1:8" x14ac:dyDescent="0.25">
      <c r="A28" s="124" t="str">
        <f>'Development Budget'!A75</f>
        <v>Appraisal</v>
      </c>
      <c r="B28" s="78">
        <f>'Development Budget'!B75</f>
        <v>0</v>
      </c>
      <c r="C28" s="112">
        <v>0</v>
      </c>
      <c r="D28" s="112">
        <v>0</v>
      </c>
      <c r="E28" s="112">
        <v>0</v>
      </c>
      <c r="F28" s="112">
        <v>0</v>
      </c>
      <c r="G28" s="112">
        <v>0</v>
      </c>
      <c r="H28" s="126">
        <v>0</v>
      </c>
    </row>
    <row r="29" spans="1:8" x14ac:dyDescent="0.25">
      <c r="A29" s="124" t="str">
        <f>'Development Budget'!A76</f>
        <v>Architect</v>
      </c>
      <c r="B29" s="78">
        <f>'Development Budget'!B76</f>
        <v>0</v>
      </c>
      <c r="C29" s="112">
        <v>0</v>
      </c>
      <c r="D29" s="112">
        <v>0</v>
      </c>
      <c r="E29" s="112">
        <v>0</v>
      </c>
      <c r="F29" s="112">
        <v>0</v>
      </c>
      <c r="G29" s="112">
        <v>0</v>
      </c>
      <c r="H29" s="126">
        <v>0</v>
      </c>
    </row>
    <row r="30" spans="1:8" x14ac:dyDescent="0.25">
      <c r="A30" s="124" t="str">
        <f>'Development Budget'!A77</f>
        <v>Attorney</v>
      </c>
      <c r="B30" s="78">
        <f>'Development Budget'!B77</f>
        <v>0</v>
      </c>
      <c r="C30" s="112">
        <v>0</v>
      </c>
      <c r="D30" s="112">
        <v>0</v>
      </c>
      <c r="E30" s="112">
        <v>0</v>
      </c>
      <c r="F30" s="112">
        <v>0</v>
      </c>
      <c r="G30" s="112">
        <v>0</v>
      </c>
      <c r="H30" s="126">
        <v>0</v>
      </c>
    </row>
    <row r="31" spans="1:8" x14ac:dyDescent="0.25">
      <c r="A31" s="124" t="str">
        <f>'Development Budget'!A78</f>
        <v>Bank Fees</v>
      </c>
      <c r="B31" s="78">
        <f>'Development Budget'!B78</f>
        <v>0</v>
      </c>
      <c r="C31" s="112">
        <v>0</v>
      </c>
      <c r="D31" s="112">
        <v>0</v>
      </c>
      <c r="E31" s="112">
        <v>0</v>
      </c>
      <c r="F31" s="112">
        <v>0</v>
      </c>
      <c r="G31" s="112">
        <v>0</v>
      </c>
      <c r="H31" s="126">
        <v>0</v>
      </c>
    </row>
    <row r="32" spans="1:8" x14ac:dyDescent="0.25">
      <c r="A32" s="124" t="str">
        <f>'Development Budget'!A79</f>
        <v>Cost Certification/Audit</v>
      </c>
      <c r="B32" s="78">
        <f>'Development Budget'!B79</f>
        <v>0</v>
      </c>
      <c r="C32" s="112">
        <v>0</v>
      </c>
      <c r="D32" s="112">
        <v>0</v>
      </c>
      <c r="E32" s="112">
        <v>0</v>
      </c>
      <c r="F32" s="112">
        <v>0</v>
      </c>
      <c r="G32" s="112">
        <v>0</v>
      </c>
      <c r="H32" s="126">
        <v>0</v>
      </c>
    </row>
    <row r="33" spans="1:8" x14ac:dyDescent="0.25">
      <c r="A33" s="124" t="str">
        <f>'Development Budget'!A80</f>
        <v>Engineer</v>
      </c>
      <c r="B33" s="78">
        <f>'Development Budget'!B80</f>
        <v>0</v>
      </c>
      <c r="C33" s="112">
        <v>0</v>
      </c>
      <c r="D33" s="112">
        <v>0</v>
      </c>
      <c r="E33" s="112">
        <v>0</v>
      </c>
      <c r="F33" s="112">
        <v>0</v>
      </c>
      <c r="G33" s="112">
        <v>0</v>
      </c>
      <c r="H33" s="126">
        <v>0</v>
      </c>
    </row>
    <row r="34" spans="1:8" x14ac:dyDescent="0.25">
      <c r="A34" s="124" t="str">
        <f>'Development Budget'!A81</f>
        <v>Environmental Consultant</v>
      </c>
      <c r="B34" s="78">
        <f>'Development Budget'!B81</f>
        <v>0</v>
      </c>
      <c r="C34" s="112">
        <v>0</v>
      </c>
      <c r="D34" s="112">
        <v>0</v>
      </c>
      <c r="E34" s="112">
        <v>0</v>
      </c>
      <c r="F34" s="112">
        <v>0</v>
      </c>
      <c r="G34" s="112">
        <v>0</v>
      </c>
      <c r="H34" s="126">
        <v>0</v>
      </c>
    </row>
    <row r="35" spans="1:8" x14ac:dyDescent="0.25">
      <c r="A35" s="124" t="str">
        <f>'Development Budget'!A82</f>
        <v>Inspections</v>
      </c>
      <c r="B35" s="78">
        <f>'Development Budget'!B82</f>
        <v>0</v>
      </c>
      <c r="C35" s="112">
        <v>0</v>
      </c>
      <c r="D35" s="112">
        <v>0</v>
      </c>
      <c r="E35" s="112">
        <v>0</v>
      </c>
      <c r="F35" s="112">
        <v>0</v>
      </c>
      <c r="G35" s="112">
        <v>0</v>
      </c>
      <c r="H35" s="126">
        <v>0</v>
      </c>
    </row>
    <row r="36" spans="1:8" x14ac:dyDescent="0.25">
      <c r="A36" s="124" t="str">
        <f>'Development Budget'!A83</f>
        <v>Interest/Financing Costs</v>
      </c>
      <c r="B36" s="78">
        <f>'Development Budget'!B83</f>
        <v>0</v>
      </c>
      <c r="C36" s="112">
        <v>0</v>
      </c>
      <c r="D36" s="112">
        <v>0</v>
      </c>
      <c r="E36" s="112">
        <v>0</v>
      </c>
      <c r="F36" s="112">
        <v>0</v>
      </c>
      <c r="G36" s="112">
        <v>0</v>
      </c>
      <c r="H36" s="126">
        <v>0</v>
      </c>
    </row>
    <row r="37" spans="1:8" x14ac:dyDescent="0.25">
      <c r="A37" s="124" t="str">
        <f>'Development Budget'!A84</f>
        <v>Marketing/Advertising</v>
      </c>
      <c r="B37" s="78">
        <f>'Development Budget'!B84</f>
        <v>0</v>
      </c>
      <c r="C37" s="112">
        <v>0</v>
      </c>
      <c r="D37" s="112">
        <v>0</v>
      </c>
      <c r="E37" s="112">
        <v>0</v>
      </c>
      <c r="F37" s="112">
        <v>0</v>
      </c>
      <c r="G37" s="112">
        <v>0</v>
      </c>
      <c r="H37" s="126">
        <v>0</v>
      </c>
    </row>
    <row r="38" spans="1:8" x14ac:dyDescent="0.25">
      <c r="A38" s="124" t="str">
        <f>'Development Budget'!A85</f>
        <v>Permits</v>
      </c>
      <c r="B38" s="78">
        <f>'Development Budget'!B85</f>
        <v>0</v>
      </c>
      <c r="C38" s="112">
        <v>0</v>
      </c>
      <c r="D38" s="112">
        <v>0</v>
      </c>
      <c r="E38" s="112">
        <v>0</v>
      </c>
      <c r="F38" s="112">
        <v>0</v>
      </c>
      <c r="G38" s="112">
        <v>0</v>
      </c>
      <c r="H38" s="126">
        <v>0</v>
      </c>
    </row>
    <row r="39" spans="1:8" x14ac:dyDescent="0.25">
      <c r="A39" s="124" t="str">
        <f>'Development Budget'!A86</f>
        <v>Property Insurance</v>
      </c>
      <c r="B39" s="78">
        <f>'Development Budget'!B86</f>
        <v>0</v>
      </c>
      <c r="C39" s="112">
        <v>0</v>
      </c>
      <c r="D39" s="112">
        <v>0</v>
      </c>
      <c r="E39" s="112">
        <v>0</v>
      </c>
      <c r="F39" s="112">
        <v>0</v>
      </c>
      <c r="G39" s="112">
        <v>0</v>
      </c>
      <c r="H39" s="126">
        <v>0</v>
      </c>
    </row>
    <row r="40" spans="1:8" x14ac:dyDescent="0.25">
      <c r="A40" s="124" t="str">
        <f>'Development Budget'!A87</f>
        <v>Real Estate Taxes</v>
      </c>
      <c r="B40" s="78">
        <f>'Development Budget'!B87</f>
        <v>0</v>
      </c>
      <c r="C40" s="112">
        <v>0</v>
      </c>
      <c r="D40" s="112">
        <v>0</v>
      </c>
      <c r="E40" s="112">
        <v>0</v>
      </c>
      <c r="F40" s="112">
        <v>0</v>
      </c>
      <c r="G40" s="112">
        <v>0</v>
      </c>
      <c r="H40" s="126">
        <v>0</v>
      </c>
    </row>
    <row r="41" spans="1:8" x14ac:dyDescent="0.25">
      <c r="A41" s="124" t="str">
        <f>'Development Budget'!A88</f>
        <v>Relocation</v>
      </c>
      <c r="B41" s="78">
        <f>'Development Budget'!B88</f>
        <v>0</v>
      </c>
      <c r="C41" s="112">
        <v>0</v>
      </c>
      <c r="D41" s="112">
        <v>0</v>
      </c>
      <c r="E41" s="112">
        <v>0</v>
      </c>
      <c r="F41" s="112">
        <v>0</v>
      </c>
      <c r="G41" s="112">
        <v>0</v>
      </c>
      <c r="H41" s="126">
        <v>0</v>
      </c>
    </row>
    <row r="42" spans="1:8" x14ac:dyDescent="0.25">
      <c r="A42" s="124" t="str">
        <f>'Development Budget'!A89</f>
        <v>Reserves</v>
      </c>
      <c r="B42" s="78">
        <f>'Development Budget'!B89</f>
        <v>0</v>
      </c>
      <c r="C42" s="112">
        <v>0</v>
      </c>
      <c r="D42" s="112">
        <v>0</v>
      </c>
      <c r="E42" s="112">
        <v>0</v>
      </c>
      <c r="F42" s="112">
        <v>0</v>
      </c>
      <c r="G42" s="112">
        <v>0</v>
      </c>
      <c r="H42" s="126">
        <v>0</v>
      </c>
    </row>
    <row r="43" spans="1:8" x14ac:dyDescent="0.25">
      <c r="A43" s="124" t="str">
        <f>'Development Budget'!A90</f>
        <v>Soft Cost Contingency</v>
      </c>
      <c r="B43" s="78">
        <f>'Development Budget'!B90</f>
        <v>0</v>
      </c>
      <c r="C43" s="112">
        <v>0</v>
      </c>
      <c r="D43" s="112">
        <v>0</v>
      </c>
      <c r="E43" s="112">
        <v>0</v>
      </c>
      <c r="F43" s="112">
        <v>0</v>
      </c>
      <c r="G43" s="112">
        <v>0</v>
      </c>
      <c r="H43" s="126">
        <v>0</v>
      </c>
    </row>
    <row r="44" spans="1:8" x14ac:dyDescent="0.25">
      <c r="A44" s="124" t="str">
        <f>'Development Budget'!A91</f>
        <v>Soil Investigation</v>
      </c>
      <c r="B44" s="78">
        <f>'Development Budget'!B91</f>
        <v>0</v>
      </c>
      <c r="C44" s="112">
        <v>0</v>
      </c>
      <c r="D44" s="112">
        <v>0</v>
      </c>
      <c r="E44" s="112">
        <v>0</v>
      </c>
      <c r="F44" s="112">
        <v>0</v>
      </c>
      <c r="G44" s="112">
        <v>0</v>
      </c>
      <c r="H44" s="126">
        <v>0</v>
      </c>
    </row>
    <row r="45" spans="1:8" x14ac:dyDescent="0.25">
      <c r="A45" s="124" t="str">
        <f>'Development Budget'!A92</f>
        <v>Surveyor</v>
      </c>
      <c r="B45" s="78">
        <f>'Development Budget'!B92</f>
        <v>0</v>
      </c>
      <c r="C45" s="112">
        <v>0</v>
      </c>
      <c r="D45" s="112">
        <v>0</v>
      </c>
      <c r="E45" s="112">
        <v>0</v>
      </c>
      <c r="F45" s="112">
        <v>0</v>
      </c>
      <c r="G45" s="112">
        <v>0</v>
      </c>
      <c r="H45" s="126">
        <v>0</v>
      </c>
    </row>
    <row r="46" spans="1:8" x14ac:dyDescent="0.25">
      <c r="A46" s="124" t="str">
        <f>'Development Budget'!A93</f>
        <v>Title Insurance &amp; Recording</v>
      </c>
      <c r="B46" s="78">
        <f>'Development Budget'!B93</f>
        <v>0</v>
      </c>
      <c r="C46" s="112">
        <v>0</v>
      </c>
      <c r="D46" s="112">
        <v>0</v>
      </c>
      <c r="E46" s="112">
        <v>0</v>
      </c>
      <c r="F46" s="112">
        <v>0</v>
      </c>
      <c r="G46" s="112">
        <v>0</v>
      </c>
      <c r="H46" s="126">
        <v>0</v>
      </c>
    </row>
    <row r="47" spans="1:8" x14ac:dyDescent="0.25">
      <c r="A47" s="124" t="str">
        <f>'Development Budget'!A94</f>
        <v>Sewer Connection Fee</v>
      </c>
      <c r="B47" s="78">
        <f>'Development Budget'!B94</f>
        <v>0</v>
      </c>
      <c r="C47" s="112">
        <v>0</v>
      </c>
      <c r="D47" s="112">
        <v>0</v>
      </c>
      <c r="E47" s="112">
        <v>0</v>
      </c>
      <c r="F47" s="112">
        <v>0</v>
      </c>
      <c r="G47" s="112">
        <v>0</v>
      </c>
      <c r="H47" s="126">
        <v>0</v>
      </c>
    </row>
    <row r="48" spans="1:8" x14ac:dyDescent="0.25">
      <c r="A48" s="124" t="str">
        <f>'Development Budget'!A95</f>
        <v>Other _______________</v>
      </c>
      <c r="B48" s="78">
        <f>'Development Budget'!B95</f>
        <v>0</v>
      </c>
      <c r="C48" s="112">
        <v>0</v>
      </c>
      <c r="D48" s="112">
        <v>0</v>
      </c>
      <c r="E48" s="112">
        <v>0</v>
      </c>
      <c r="F48" s="112">
        <v>0</v>
      </c>
      <c r="G48" s="112">
        <v>0</v>
      </c>
      <c r="H48" s="126">
        <v>0</v>
      </c>
    </row>
    <row r="49" spans="1:8" x14ac:dyDescent="0.25">
      <c r="A49" s="124" t="str">
        <f>'Development Budget'!A96</f>
        <v>Other _______________</v>
      </c>
      <c r="B49" s="78">
        <f>'Development Budget'!B96</f>
        <v>0</v>
      </c>
      <c r="C49" s="112">
        <v>0</v>
      </c>
      <c r="D49" s="112">
        <v>0</v>
      </c>
      <c r="E49" s="112">
        <v>0</v>
      </c>
      <c r="F49" s="112">
        <v>0</v>
      </c>
      <c r="G49" s="112">
        <v>0</v>
      </c>
      <c r="H49" s="126">
        <v>0</v>
      </c>
    </row>
    <row r="50" spans="1:8" x14ac:dyDescent="0.25">
      <c r="A50" s="124" t="str">
        <f>'Development Budget'!A97</f>
        <v>Other _______________</v>
      </c>
      <c r="B50" s="78">
        <f>'Development Budget'!B97</f>
        <v>0</v>
      </c>
      <c r="C50" s="112">
        <v>0</v>
      </c>
      <c r="D50" s="112">
        <v>0</v>
      </c>
      <c r="E50" s="112">
        <v>0</v>
      </c>
      <c r="F50" s="112">
        <v>0</v>
      </c>
      <c r="G50" s="112">
        <v>0</v>
      </c>
      <c r="H50" s="126">
        <v>0</v>
      </c>
    </row>
    <row r="51" spans="1:8" x14ac:dyDescent="0.25">
      <c r="A51" s="124" t="str">
        <f>'Development Budget'!A98</f>
        <v>Other _______________</v>
      </c>
      <c r="B51" s="78">
        <f>'Development Budget'!B98</f>
        <v>0</v>
      </c>
      <c r="C51" s="112">
        <v>0</v>
      </c>
      <c r="D51" s="112">
        <v>0</v>
      </c>
      <c r="E51" s="112">
        <v>0</v>
      </c>
      <c r="F51" s="112">
        <v>0</v>
      </c>
      <c r="G51" s="112">
        <v>0</v>
      </c>
      <c r="H51" s="126">
        <v>0</v>
      </c>
    </row>
    <row r="52" spans="1:8" s="45" customFormat="1" x14ac:dyDescent="0.25">
      <c r="A52" s="79" t="s">
        <v>11</v>
      </c>
      <c r="B52" s="2">
        <f>SUM(B27:B51)</f>
        <v>0</v>
      </c>
      <c r="C52" s="109">
        <f>SUM(C27:C51)</f>
        <v>0</v>
      </c>
      <c r="D52" s="109">
        <f>SUM(D27:D51)</f>
        <v>0</v>
      </c>
      <c r="E52" s="109">
        <f>SUM(E25:E51)</f>
        <v>0</v>
      </c>
      <c r="F52" s="109">
        <f>SUM(F25:F51)</f>
        <v>0</v>
      </c>
      <c r="G52" s="110">
        <f>SUM(G25:G51)</f>
        <v>0</v>
      </c>
      <c r="H52" s="129">
        <f>SUM(H25:H51)</f>
        <v>0</v>
      </c>
    </row>
    <row r="53" spans="1:8" x14ac:dyDescent="0.25">
      <c r="A53" s="76" t="s">
        <v>13</v>
      </c>
      <c r="B53" s="75"/>
      <c r="C53" s="1"/>
      <c r="D53" s="1"/>
      <c r="E53" s="1"/>
      <c r="F53" s="1"/>
      <c r="G53" s="1"/>
      <c r="H53" s="125"/>
    </row>
    <row r="54" spans="1:8" x14ac:dyDescent="0.25">
      <c r="A54" s="80" t="s">
        <v>9</v>
      </c>
      <c r="B54" s="78">
        <f>'Development Budget'!B103</f>
        <v>0</v>
      </c>
      <c r="C54" s="112">
        <v>0</v>
      </c>
      <c r="D54" s="112">
        <v>0</v>
      </c>
      <c r="E54" s="112">
        <v>0</v>
      </c>
      <c r="F54" s="112">
        <v>0</v>
      </c>
      <c r="G54" s="112">
        <v>0</v>
      </c>
      <c r="H54" s="126">
        <v>0</v>
      </c>
    </row>
    <row r="55" spans="1:8" x14ac:dyDescent="0.25">
      <c r="A55" s="80" t="s">
        <v>2</v>
      </c>
      <c r="B55" s="78">
        <f>'Development Budget'!B102</f>
        <v>0</v>
      </c>
      <c r="C55" s="112">
        <v>0</v>
      </c>
      <c r="D55" s="112">
        <v>0</v>
      </c>
      <c r="E55" s="112">
        <v>0</v>
      </c>
      <c r="F55" s="112">
        <v>0</v>
      </c>
      <c r="G55" s="112">
        <v>0</v>
      </c>
      <c r="H55" s="126">
        <v>0</v>
      </c>
    </row>
    <row r="56" spans="1:8" s="45" customFormat="1" ht="16.5" thickBot="1" x14ac:dyDescent="0.3">
      <c r="A56" s="81" t="s">
        <v>11</v>
      </c>
      <c r="B56" s="3">
        <f t="shared" ref="B56:H56" si="2">SUM(B54:B55)</f>
        <v>0</v>
      </c>
      <c r="C56" s="106">
        <f>SUM(C54:C55)</f>
        <v>0</v>
      </c>
      <c r="D56" s="106">
        <f t="shared" si="2"/>
        <v>0</v>
      </c>
      <c r="E56" s="106">
        <f t="shared" si="2"/>
        <v>0</v>
      </c>
      <c r="F56" s="106">
        <f t="shared" si="2"/>
        <v>0</v>
      </c>
      <c r="G56" s="106">
        <f t="shared" ref="G56" si="3">SUM(G54:G55)</f>
        <v>0</v>
      </c>
      <c r="H56" s="130">
        <f t="shared" si="2"/>
        <v>0</v>
      </c>
    </row>
    <row r="57" spans="1:8" s="11" customFormat="1" ht="17.25" thickTop="1" thickBot="1" x14ac:dyDescent="0.3">
      <c r="A57" s="82" t="s">
        <v>192</v>
      </c>
      <c r="B57" s="4">
        <f t="shared" ref="B57:H57" si="4">B18+B23+B52+B56</f>
        <v>0</v>
      </c>
      <c r="C57" s="5">
        <f t="shared" si="4"/>
        <v>0</v>
      </c>
      <c r="D57" s="5">
        <f t="shared" si="4"/>
        <v>0</v>
      </c>
      <c r="E57" s="5">
        <f t="shared" si="4"/>
        <v>0</v>
      </c>
      <c r="F57" s="5">
        <f t="shared" si="4"/>
        <v>0</v>
      </c>
      <c r="G57" s="5">
        <f t="shared" si="4"/>
        <v>0</v>
      </c>
      <c r="H57" s="131">
        <f t="shared" si="4"/>
        <v>0</v>
      </c>
    </row>
    <row r="58" spans="1:8" ht="16.5" thickTop="1" x14ac:dyDescent="0.25">
      <c r="A58" s="83"/>
      <c r="B58" s="84"/>
      <c r="C58" s="7"/>
      <c r="D58" s="7"/>
      <c r="E58" s="7"/>
      <c r="F58" s="7"/>
      <c r="G58" s="7"/>
      <c r="H58" s="122"/>
    </row>
    <row r="59" spans="1:8" ht="16.5" thickBot="1" x14ac:dyDescent="0.3">
      <c r="A59" s="85" t="s">
        <v>102</v>
      </c>
      <c r="B59" s="31"/>
      <c r="C59" s="7"/>
      <c r="D59" s="7"/>
      <c r="E59" s="7"/>
      <c r="F59" s="7"/>
      <c r="G59"/>
      <c r="H59" s="89"/>
    </row>
    <row r="60" spans="1:8" ht="31.5" customHeight="1" thickBot="1" x14ac:dyDescent="0.3">
      <c r="A60" s="19"/>
      <c r="B60" s="20" t="str">
        <f>A8</f>
        <v>AHTF Funds</v>
      </c>
      <c r="C60" s="104" t="str">
        <f>A9</f>
        <v>Source 1</v>
      </c>
      <c r="D60" s="20" t="str">
        <f>A10</f>
        <v>Source 2</v>
      </c>
      <c r="E60" s="21" t="str">
        <f>A11</f>
        <v>Source 3</v>
      </c>
      <c r="F60" s="21" t="str">
        <f>A12</f>
        <v>Source 4</v>
      </c>
      <c r="G60" s="21" t="str">
        <f>A13</f>
        <v>Source 5</v>
      </c>
      <c r="H60" s="89"/>
    </row>
    <row r="61" spans="1:8" ht="16.5" thickBot="1" x14ac:dyDescent="0.3">
      <c r="A61" s="22" t="s">
        <v>9</v>
      </c>
      <c r="B61" s="23">
        <f>C54</f>
        <v>0</v>
      </c>
      <c r="C61" s="23">
        <f t="shared" ref="B61:E62" si="5">D54</f>
        <v>0</v>
      </c>
      <c r="D61" s="23">
        <f t="shared" si="5"/>
        <v>0</v>
      </c>
      <c r="E61" s="23">
        <f t="shared" si="5"/>
        <v>0</v>
      </c>
      <c r="F61" s="23">
        <f>G54</f>
        <v>0</v>
      </c>
      <c r="G61" s="23">
        <f>H54</f>
        <v>0</v>
      </c>
      <c r="H61" s="89"/>
    </row>
    <row r="62" spans="1:8" ht="16.5" thickBot="1" x14ac:dyDescent="0.3">
      <c r="A62" s="19" t="s">
        <v>2</v>
      </c>
      <c r="B62" s="24">
        <f t="shared" si="5"/>
        <v>0</v>
      </c>
      <c r="C62" s="24">
        <f t="shared" si="5"/>
        <v>0</v>
      </c>
      <c r="D62" s="24">
        <f t="shared" si="5"/>
        <v>0</v>
      </c>
      <c r="E62" s="24">
        <f t="shared" si="5"/>
        <v>0</v>
      </c>
      <c r="F62" s="24">
        <f>G55</f>
        <v>0</v>
      </c>
      <c r="G62" s="24">
        <f>H55</f>
        <v>0</v>
      </c>
      <c r="H62" s="89"/>
    </row>
    <row r="63" spans="1:8" ht="16.5" thickBot="1" x14ac:dyDescent="0.3">
      <c r="A63" s="25" t="s">
        <v>0</v>
      </c>
      <c r="B63" s="26">
        <f>SUM(B61:B62)</f>
        <v>0</v>
      </c>
      <c r="C63" s="26">
        <f t="shared" ref="C63:F63" si="6">SUM(C61:C62)</f>
        <v>0</v>
      </c>
      <c r="D63" s="26">
        <f t="shared" si="6"/>
        <v>0</v>
      </c>
      <c r="E63" s="26">
        <f t="shared" si="6"/>
        <v>0</v>
      </c>
      <c r="F63" s="26">
        <f t="shared" si="6"/>
        <v>0</v>
      </c>
      <c r="G63" s="26">
        <f t="shared" ref="G63" si="7">SUM(G61:G62)</f>
        <v>0</v>
      </c>
      <c r="H63" s="89"/>
    </row>
    <row r="64" spans="1:8" ht="16.5" thickBot="1" x14ac:dyDescent="0.3">
      <c r="A64" s="27" t="s">
        <v>14</v>
      </c>
      <c r="B64" s="23">
        <f>SUM(B63:G63)</f>
        <v>0</v>
      </c>
      <c r="C64" s="7"/>
      <c r="D64" s="28"/>
      <c r="E64" s="7"/>
      <c r="F64" s="7"/>
      <c r="G64"/>
      <c r="H64" s="89"/>
    </row>
    <row r="65" spans="1:8" ht="16.5" thickBot="1" x14ac:dyDescent="0.3">
      <c r="A65" s="29" t="s">
        <v>15</v>
      </c>
      <c r="B65" s="30" t="e">
        <f>B64/B57</f>
        <v>#DIV/0!</v>
      </c>
      <c r="C65" s="7"/>
      <c r="D65" s="28"/>
      <c r="E65" s="7"/>
      <c r="F65" s="7"/>
      <c r="G65" s="7"/>
      <c r="H65" s="122"/>
    </row>
    <row r="66" spans="1:8" ht="16.5" thickBot="1" x14ac:dyDescent="0.3">
      <c r="A66" s="22"/>
      <c r="B66" s="7"/>
      <c r="C66" s="7"/>
      <c r="D66" s="7"/>
      <c r="E66" s="7"/>
      <c r="F66" s="7"/>
      <c r="G66" s="7"/>
      <c r="H66" s="122"/>
    </row>
    <row r="67" spans="1:8" x14ac:dyDescent="0.25">
      <c r="A67" s="160" t="s">
        <v>16</v>
      </c>
      <c r="B67" s="161"/>
      <c r="C67" s="161"/>
      <c r="D67" s="161"/>
      <c r="E67" s="161"/>
      <c r="F67" s="161"/>
      <c r="G67" s="161"/>
      <c r="H67" s="162"/>
    </row>
    <row r="68" spans="1:8" x14ac:dyDescent="0.25">
      <c r="A68" s="163"/>
      <c r="B68" s="164"/>
      <c r="C68" s="164"/>
      <c r="D68" s="164"/>
      <c r="E68" s="164"/>
      <c r="F68" s="164"/>
      <c r="G68" s="164"/>
      <c r="H68" s="165"/>
    </row>
    <row r="69" spans="1:8" x14ac:dyDescent="0.25">
      <c r="A69" s="163"/>
      <c r="B69" s="164"/>
      <c r="C69" s="164"/>
      <c r="D69" s="164"/>
      <c r="E69" s="164"/>
      <c r="F69" s="164"/>
      <c r="G69" s="164"/>
      <c r="H69" s="165"/>
    </row>
    <row r="70" spans="1:8" x14ac:dyDescent="0.25">
      <c r="A70" s="163"/>
      <c r="B70" s="164"/>
      <c r="C70" s="164"/>
      <c r="D70" s="164"/>
      <c r="E70" s="164"/>
      <c r="F70" s="164"/>
      <c r="G70" s="164"/>
      <c r="H70" s="165"/>
    </row>
    <row r="71" spans="1:8" ht="16.5" thickBot="1" x14ac:dyDescent="0.3">
      <c r="A71" s="166"/>
      <c r="B71" s="167"/>
      <c r="C71" s="167"/>
      <c r="D71" s="167"/>
      <c r="E71" s="167"/>
      <c r="F71" s="167"/>
      <c r="G71" s="167"/>
      <c r="H71" s="168"/>
    </row>
  </sheetData>
  <mergeCells count="9">
    <mergeCell ref="A67:H71"/>
    <mergeCell ref="H16:H17"/>
    <mergeCell ref="F16:F17"/>
    <mergeCell ref="E16:E17"/>
    <mergeCell ref="D16:D17"/>
    <mergeCell ref="C16:C17"/>
    <mergeCell ref="B16:B17"/>
    <mergeCell ref="A16:A17"/>
    <mergeCell ref="G16:G17"/>
  </mergeCells>
  <pageMargins left="0.7" right="0.7" top="0.75" bottom="0.75" header="0.3" footer="0.3"/>
  <pageSetup scale="6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124"/>
  <sheetViews>
    <sheetView zoomScaleNormal="100" workbookViewId="0">
      <selection activeCell="D107" sqref="D107"/>
    </sheetView>
  </sheetViews>
  <sheetFormatPr defaultRowHeight="15.75" x14ac:dyDescent="0.25"/>
  <cols>
    <col min="1" max="1" width="32.7109375" style="36" customWidth="1"/>
    <col min="2" max="2" width="19.85546875" style="36" customWidth="1"/>
    <col min="3" max="3" width="31.7109375" style="36" customWidth="1"/>
    <col min="4" max="4" width="18.7109375" style="36" customWidth="1"/>
    <col min="5" max="16384" width="9.140625" style="36"/>
  </cols>
  <sheetData>
    <row r="1" spans="1:4" ht="23.25" customHeight="1" x14ac:dyDescent="0.25">
      <c r="A1" s="87" t="s">
        <v>149</v>
      </c>
    </row>
    <row r="2" spans="1:4" x14ac:dyDescent="0.25">
      <c r="A2" s="37" t="s">
        <v>48</v>
      </c>
      <c r="B2" s="120" t="s">
        <v>183</v>
      </c>
      <c r="C2" s="155" t="s">
        <v>186</v>
      </c>
      <c r="D2" s="117"/>
    </row>
    <row r="3" spans="1:4" s="7" customFormat="1" ht="12.75" x14ac:dyDescent="0.2">
      <c r="A3" s="49"/>
      <c r="D3" s="15"/>
    </row>
    <row r="4" spans="1:4" s="7" customFormat="1" ht="12.75" x14ac:dyDescent="0.2">
      <c r="A4" s="50"/>
      <c r="B4" s="51"/>
      <c r="C4" s="51"/>
      <c r="D4" s="52"/>
    </row>
    <row r="5" spans="1:4" s="7" customFormat="1" ht="12.75" customHeight="1" x14ac:dyDescent="0.2">
      <c r="A5" s="53" t="s">
        <v>21</v>
      </c>
      <c r="B5" s="69" t="str">
        <f>'Sources and Uses'!B3</f>
        <v>Text</v>
      </c>
      <c r="C5" s="119"/>
      <c r="D5" s="138"/>
    </row>
    <row r="6" spans="1:4" s="7" customFormat="1" ht="12.75" customHeight="1" x14ac:dyDescent="0.2">
      <c r="A6" s="53" t="s">
        <v>83</v>
      </c>
      <c r="B6" s="119" t="str">
        <f>'Sources and Uses'!B4</f>
        <v>Text</v>
      </c>
      <c r="C6" s="119"/>
      <c r="D6" s="138"/>
    </row>
    <row r="7" spans="1:4" s="7" customFormat="1" ht="12.75" customHeight="1" x14ac:dyDescent="0.2">
      <c r="A7" s="53" t="s">
        <v>97</v>
      </c>
      <c r="B7" s="144" t="str">
        <f>'Sources and Uses'!B5</f>
        <v>Number</v>
      </c>
      <c r="C7" s="119"/>
      <c r="D7" s="138"/>
    </row>
    <row r="8" spans="1:4" s="7" customFormat="1" ht="12.75" x14ac:dyDescent="0.2">
      <c r="A8" s="55"/>
      <c r="B8" s="6"/>
      <c r="C8" s="51"/>
      <c r="D8" s="52"/>
    </row>
    <row r="9" spans="1:4" s="7" customFormat="1" ht="12.75" x14ac:dyDescent="0.2">
      <c r="A9" s="50"/>
      <c r="B9" s="8" t="s">
        <v>3</v>
      </c>
      <c r="C9" s="8" t="s">
        <v>104</v>
      </c>
      <c r="D9" s="56" t="s">
        <v>22</v>
      </c>
    </row>
    <row r="10" spans="1:4" s="7" customFormat="1" ht="12.75" x14ac:dyDescent="0.2">
      <c r="A10" s="57" t="s">
        <v>23</v>
      </c>
      <c r="B10" s="51"/>
      <c r="C10" s="51"/>
      <c r="D10" s="52"/>
    </row>
    <row r="11" spans="1:4" s="7" customFormat="1" ht="12.75" x14ac:dyDescent="0.2">
      <c r="A11" s="58" t="s">
        <v>24</v>
      </c>
      <c r="B11" s="59"/>
      <c r="C11" s="59"/>
      <c r="D11" s="60"/>
    </row>
    <row r="12" spans="1:4" s="7" customFormat="1" ht="12.75" x14ac:dyDescent="0.2">
      <c r="A12" s="50" t="s">
        <v>25</v>
      </c>
      <c r="B12" s="113">
        <v>0</v>
      </c>
      <c r="C12" s="156" t="s">
        <v>186</v>
      </c>
      <c r="D12" s="61" t="e">
        <f>+B12/$B$7</f>
        <v>#VALUE!</v>
      </c>
    </row>
    <row r="13" spans="1:4" s="7" customFormat="1" ht="12.75" x14ac:dyDescent="0.2">
      <c r="A13" s="50" t="s">
        <v>26</v>
      </c>
      <c r="B13" s="113">
        <v>0</v>
      </c>
      <c r="C13" s="156" t="s">
        <v>186</v>
      </c>
      <c r="D13" s="61" t="e">
        <f>+B13/$B$7</f>
        <v>#VALUE!</v>
      </c>
    </row>
    <row r="14" spans="1:4" s="7" customFormat="1" ht="12.75" x14ac:dyDescent="0.2">
      <c r="A14" s="62" t="s">
        <v>27</v>
      </c>
      <c r="B14" s="9">
        <f>SUM(B12+B13)</f>
        <v>0</v>
      </c>
      <c r="C14" s="156"/>
      <c r="D14" s="61" t="e">
        <f>SUM(D12:D13)</f>
        <v>#VALUE!</v>
      </c>
    </row>
    <row r="15" spans="1:4" s="7" customFormat="1" ht="12.75" x14ac:dyDescent="0.2">
      <c r="A15" s="63"/>
      <c r="B15" s="9"/>
      <c r="C15" s="9"/>
      <c r="D15" s="61"/>
    </row>
    <row r="16" spans="1:4" s="7" customFormat="1" ht="12.75" x14ac:dyDescent="0.2">
      <c r="A16" s="58" t="s">
        <v>28</v>
      </c>
      <c r="B16" s="132" t="s">
        <v>3</v>
      </c>
      <c r="C16" s="132" t="s">
        <v>104</v>
      </c>
      <c r="D16" s="133" t="s">
        <v>22</v>
      </c>
    </row>
    <row r="17" spans="1:4" s="7" customFormat="1" ht="12.75" x14ac:dyDescent="0.2">
      <c r="A17" s="50" t="s">
        <v>105</v>
      </c>
      <c r="B17" s="113">
        <v>0</v>
      </c>
      <c r="C17" s="156" t="s">
        <v>186</v>
      </c>
      <c r="D17" s="61" t="e">
        <f>B17/$B$7</f>
        <v>#VALUE!</v>
      </c>
    </row>
    <row r="18" spans="1:4" s="7" customFormat="1" ht="12.75" x14ac:dyDescent="0.2">
      <c r="A18" s="50" t="s">
        <v>106</v>
      </c>
      <c r="B18" s="113">
        <v>0</v>
      </c>
      <c r="C18" s="156" t="s">
        <v>186</v>
      </c>
      <c r="D18" s="61" t="e">
        <f t="shared" ref="D18:D69" si="0">B18/$B$7</f>
        <v>#VALUE!</v>
      </c>
    </row>
    <row r="19" spans="1:4" s="7" customFormat="1" ht="12.75" x14ac:dyDescent="0.2">
      <c r="A19" s="50" t="s">
        <v>107</v>
      </c>
      <c r="B19" s="113">
        <v>0</v>
      </c>
      <c r="C19" s="156" t="s">
        <v>186</v>
      </c>
      <c r="D19" s="61" t="e">
        <f t="shared" si="0"/>
        <v>#VALUE!</v>
      </c>
    </row>
    <row r="20" spans="1:4" s="7" customFormat="1" ht="12.75" x14ac:dyDescent="0.2">
      <c r="A20" s="50" t="s">
        <v>108</v>
      </c>
      <c r="B20" s="113">
        <v>0</v>
      </c>
      <c r="C20" s="156" t="s">
        <v>186</v>
      </c>
      <c r="D20" s="61" t="e">
        <f t="shared" si="0"/>
        <v>#VALUE!</v>
      </c>
    </row>
    <row r="21" spans="1:4" s="7" customFormat="1" ht="12.75" x14ac:dyDescent="0.2">
      <c r="A21" s="50" t="s">
        <v>109</v>
      </c>
      <c r="B21" s="113">
        <v>0</v>
      </c>
      <c r="C21" s="156" t="s">
        <v>186</v>
      </c>
      <c r="D21" s="61" t="e">
        <f t="shared" si="0"/>
        <v>#VALUE!</v>
      </c>
    </row>
    <row r="22" spans="1:4" s="7" customFormat="1" ht="12.75" x14ac:dyDescent="0.2">
      <c r="A22" s="50" t="s">
        <v>110</v>
      </c>
      <c r="B22" s="113">
        <v>0</v>
      </c>
      <c r="C22" s="156" t="s">
        <v>186</v>
      </c>
      <c r="D22" s="61" t="e">
        <f t="shared" si="0"/>
        <v>#VALUE!</v>
      </c>
    </row>
    <row r="23" spans="1:4" s="7" customFormat="1" ht="12.75" x14ac:dyDescent="0.2">
      <c r="A23" s="50" t="s">
        <v>111</v>
      </c>
      <c r="B23" s="113">
        <v>0</v>
      </c>
      <c r="C23" s="156" t="s">
        <v>186</v>
      </c>
      <c r="D23" s="61" t="e">
        <f t="shared" si="0"/>
        <v>#VALUE!</v>
      </c>
    </row>
    <row r="24" spans="1:4" s="7" customFormat="1" ht="12.75" x14ac:dyDescent="0.2">
      <c r="A24" s="50" t="s">
        <v>112</v>
      </c>
      <c r="B24" s="113">
        <v>0</v>
      </c>
      <c r="C24" s="156" t="s">
        <v>186</v>
      </c>
      <c r="D24" s="61" t="e">
        <f t="shared" si="0"/>
        <v>#VALUE!</v>
      </c>
    </row>
    <row r="25" spans="1:4" s="7" customFormat="1" ht="12.75" x14ac:dyDescent="0.2">
      <c r="A25" s="50" t="s">
        <v>113</v>
      </c>
      <c r="B25" s="113">
        <v>0</v>
      </c>
      <c r="C25" s="156" t="s">
        <v>186</v>
      </c>
      <c r="D25" s="61" t="e">
        <f t="shared" si="0"/>
        <v>#VALUE!</v>
      </c>
    </row>
    <row r="26" spans="1:4" s="7" customFormat="1" ht="12.75" x14ac:dyDescent="0.2">
      <c r="A26" s="50" t="s">
        <v>114</v>
      </c>
      <c r="B26" s="113">
        <v>0</v>
      </c>
      <c r="C26" s="156" t="s">
        <v>186</v>
      </c>
      <c r="D26" s="61" t="e">
        <f t="shared" si="0"/>
        <v>#VALUE!</v>
      </c>
    </row>
    <row r="27" spans="1:4" s="7" customFormat="1" ht="12.75" x14ac:dyDescent="0.2">
      <c r="A27" s="50" t="s">
        <v>115</v>
      </c>
      <c r="B27" s="113">
        <v>0</v>
      </c>
      <c r="C27" s="156" t="s">
        <v>186</v>
      </c>
      <c r="D27" s="61" t="e">
        <f t="shared" si="0"/>
        <v>#VALUE!</v>
      </c>
    </row>
    <row r="28" spans="1:4" s="7" customFormat="1" ht="12.75" x14ac:dyDescent="0.2">
      <c r="A28" s="50" t="s">
        <v>116</v>
      </c>
      <c r="B28" s="113">
        <v>0</v>
      </c>
      <c r="C28" s="156" t="s">
        <v>186</v>
      </c>
      <c r="D28" s="61" t="e">
        <f t="shared" si="0"/>
        <v>#VALUE!</v>
      </c>
    </row>
    <row r="29" spans="1:4" s="7" customFormat="1" ht="12.75" x14ac:dyDescent="0.2">
      <c r="A29" s="50" t="s">
        <v>117</v>
      </c>
      <c r="B29" s="113">
        <v>0</v>
      </c>
      <c r="C29" s="156" t="s">
        <v>186</v>
      </c>
      <c r="D29" s="61" t="e">
        <f t="shared" si="0"/>
        <v>#VALUE!</v>
      </c>
    </row>
    <row r="30" spans="1:4" s="7" customFormat="1" ht="12.75" x14ac:dyDescent="0.2">
      <c r="A30" s="50" t="s">
        <v>118</v>
      </c>
      <c r="B30" s="113">
        <v>0</v>
      </c>
      <c r="C30" s="156" t="s">
        <v>186</v>
      </c>
      <c r="D30" s="61" t="e">
        <f t="shared" si="0"/>
        <v>#VALUE!</v>
      </c>
    </row>
    <row r="31" spans="1:4" s="7" customFormat="1" ht="12.75" x14ac:dyDescent="0.2">
      <c r="A31" s="50" t="s">
        <v>119</v>
      </c>
      <c r="B31" s="113">
        <v>0</v>
      </c>
      <c r="C31" s="156" t="s">
        <v>186</v>
      </c>
      <c r="D31" s="61" t="e">
        <f t="shared" si="0"/>
        <v>#VALUE!</v>
      </c>
    </row>
    <row r="32" spans="1:4" s="7" customFormat="1" ht="12.75" x14ac:dyDescent="0.2">
      <c r="A32" s="50" t="s">
        <v>120</v>
      </c>
      <c r="B32" s="113">
        <v>0</v>
      </c>
      <c r="C32" s="156" t="s">
        <v>186</v>
      </c>
      <c r="D32" s="61" t="e">
        <f t="shared" si="0"/>
        <v>#VALUE!</v>
      </c>
    </row>
    <row r="33" spans="1:4" s="7" customFormat="1" ht="12.75" x14ac:dyDescent="0.2">
      <c r="A33" s="50" t="s">
        <v>121</v>
      </c>
      <c r="B33" s="113">
        <v>0</v>
      </c>
      <c r="C33" s="156" t="s">
        <v>186</v>
      </c>
      <c r="D33" s="61" t="e">
        <f t="shared" si="0"/>
        <v>#VALUE!</v>
      </c>
    </row>
    <row r="34" spans="1:4" s="7" customFormat="1" ht="12.75" x14ac:dyDescent="0.2">
      <c r="A34" s="50" t="s">
        <v>122</v>
      </c>
      <c r="B34" s="113">
        <v>0</v>
      </c>
      <c r="C34" s="156" t="s">
        <v>186</v>
      </c>
      <c r="D34" s="61" t="e">
        <f t="shared" si="0"/>
        <v>#VALUE!</v>
      </c>
    </row>
    <row r="35" spans="1:4" s="7" customFormat="1" ht="12.75" x14ac:dyDescent="0.2">
      <c r="A35" s="50" t="s">
        <v>123</v>
      </c>
      <c r="B35" s="113">
        <v>0</v>
      </c>
      <c r="C35" s="156" t="s">
        <v>186</v>
      </c>
      <c r="D35" s="61" t="e">
        <f t="shared" si="0"/>
        <v>#VALUE!</v>
      </c>
    </row>
    <row r="36" spans="1:4" s="7" customFormat="1" ht="12.75" x14ac:dyDescent="0.2">
      <c r="A36" s="50" t="s">
        <v>124</v>
      </c>
      <c r="B36" s="113">
        <v>0</v>
      </c>
      <c r="C36" s="156" t="s">
        <v>186</v>
      </c>
      <c r="D36" s="61" t="e">
        <f t="shared" si="0"/>
        <v>#VALUE!</v>
      </c>
    </row>
    <row r="37" spans="1:4" s="7" customFormat="1" ht="12.75" x14ac:dyDescent="0.2">
      <c r="A37" s="50" t="s">
        <v>125</v>
      </c>
      <c r="B37" s="113">
        <v>0</v>
      </c>
      <c r="C37" s="156" t="s">
        <v>186</v>
      </c>
      <c r="D37" s="61" t="e">
        <f t="shared" si="0"/>
        <v>#VALUE!</v>
      </c>
    </row>
    <row r="38" spans="1:4" s="7" customFormat="1" ht="12.75" x14ac:dyDescent="0.2">
      <c r="A38" s="50" t="s">
        <v>126</v>
      </c>
      <c r="B38" s="113">
        <v>0</v>
      </c>
      <c r="C38" s="156" t="s">
        <v>186</v>
      </c>
      <c r="D38" s="61" t="e">
        <f t="shared" si="0"/>
        <v>#VALUE!</v>
      </c>
    </row>
    <row r="39" spans="1:4" s="7" customFormat="1" ht="12.75" x14ac:dyDescent="0.2">
      <c r="A39" s="50" t="s">
        <v>127</v>
      </c>
      <c r="B39" s="113">
        <v>0</v>
      </c>
      <c r="C39" s="156" t="s">
        <v>186</v>
      </c>
      <c r="D39" s="61" t="e">
        <f t="shared" si="0"/>
        <v>#VALUE!</v>
      </c>
    </row>
    <row r="40" spans="1:4" s="7" customFormat="1" ht="12.75" x14ac:dyDescent="0.2">
      <c r="A40" s="50" t="s">
        <v>128</v>
      </c>
      <c r="B40" s="113">
        <v>0</v>
      </c>
      <c r="C40" s="156" t="s">
        <v>186</v>
      </c>
      <c r="D40" s="61" t="e">
        <f t="shared" si="0"/>
        <v>#VALUE!</v>
      </c>
    </row>
    <row r="41" spans="1:4" s="7" customFormat="1" ht="12.75" x14ac:dyDescent="0.2">
      <c r="A41" s="50" t="s">
        <v>129</v>
      </c>
      <c r="B41" s="113">
        <v>0</v>
      </c>
      <c r="C41" s="156" t="s">
        <v>186</v>
      </c>
      <c r="D41" s="61" t="e">
        <f t="shared" si="0"/>
        <v>#VALUE!</v>
      </c>
    </row>
    <row r="42" spans="1:4" s="7" customFormat="1" ht="12.75" x14ac:dyDescent="0.2">
      <c r="A42" s="50" t="s">
        <v>130</v>
      </c>
      <c r="B42" s="113">
        <v>0</v>
      </c>
      <c r="C42" s="156" t="s">
        <v>186</v>
      </c>
      <c r="D42" s="61" t="e">
        <f t="shared" si="0"/>
        <v>#VALUE!</v>
      </c>
    </row>
    <row r="43" spans="1:4" s="7" customFormat="1" ht="12.75" x14ac:dyDescent="0.2">
      <c r="A43" s="50" t="s">
        <v>131</v>
      </c>
      <c r="B43" s="113">
        <v>0</v>
      </c>
      <c r="C43" s="156" t="s">
        <v>186</v>
      </c>
      <c r="D43" s="61" t="e">
        <f t="shared" si="0"/>
        <v>#VALUE!</v>
      </c>
    </row>
    <row r="44" spans="1:4" s="7" customFormat="1" ht="12.75" x14ac:dyDescent="0.2">
      <c r="A44" s="50" t="s">
        <v>132</v>
      </c>
      <c r="B44" s="113">
        <v>0</v>
      </c>
      <c r="C44" s="156" t="s">
        <v>186</v>
      </c>
      <c r="D44" s="61" t="e">
        <f t="shared" si="0"/>
        <v>#VALUE!</v>
      </c>
    </row>
    <row r="45" spans="1:4" s="7" customFormat="1" ht="12.75" x14ac:dyDescent="0.2">
      <c r="A45" s="50" t="s">
        <v>133</v>
      </c>
      <c r="B45" s="113">
        <v>0</v>
      </c>
      <c r="C45" s="156" t="s">
        <v>186</v>
      </c>
      <c r="D45" s="61" t="e">
        <f t="shared" si="0"/>
        <v>#VALUE!</v>
      </c>
    </row>
    <row r="46" spans="1:4" s="7" customFormat="1" ht="12.75" x14ac:dyDescent="0.2">
      <c r="A46" s="50" t="s">
        <v>134</v>
      </c>
      <c r="B46" s="113">
        <v>0</v>
      </c>
      <c r="C46" s="156" t="s">
        <v>186</v>
      </c>
      <c r="D46" s="61" t="e">
        <f t="shared" si="0"/>
        <v>#VALUE!</v>
      </c>
    </row>
    <row r="47" spans="1:4" s="7" customFormat="1" ht="12.75" x14ac:dyDescent="0.2">
      <c r="A47" s="50" t="s">
        <v>135</v>
      </c>
      <c r="B47" s="113">
        <v>0</v>
      </c>
      <c r="C47" s="156" t="s">
        <v>186</v>
      </c>
      <c r="D47" s="61" t="e">
        <f t="shared" si="0"/>
        <v>#VALUE!</v>
      </c>
    </row>
    <row r="48" spans="1:4" s="7" customFormat="1" ht="12.75" x14ac:dyDescent="0.2">
      <c r="A48" s="50" t="s">
        <v>136</v>
      </c>
      <c r="B48" s="113">
        <v>0</v>
      </c>
      <c r="C48" s="156" t="s">
        <v>186</v>
      </c>
      <c r="D48" s="61" t="e">
        <f t="shared" si="0"/>
        <v>#VALUE!</v>
      </c>
    </row>
    <row r="49" spans="1:4" s="7" customFormat="1" ht="12.75" x14ac:dyDescent="0.2">
      <c r="A49" s="50" t="s">
        <v>137</v>
      </c>
      <c r="B49" s="113">
        <v>0</v>
      </c>
      <c r="C49" s="156" t="s">
        <v>186</v>
      </c>
      <c r="D49" s="61" t="e">
        <f t="shared" si="0"/>
        <v>#VALUE!</v>
      </c>
    </row>
    <row r="50" spans="1:4" s="7" customFormat="1" ht="12.75" x14ac:dyDescent="0.2">
      <c r="A50" s="50" t="s">
        <v>138</v>
      </c>
      <c r="B50" s="113">
        <v>0</v>
      </c>
      <c r="C50" s="156" t="s">
        <v>186</v>
      </c>
      <c r="D50" s="61" t="e">
        <f t="shared" si="0"/>
        <v>#VALUE!</v>
      </c>
    </row>
    <row r="51" spans="1:4" s="7" customFormat="1" ht="12.75" x14ac:dyDescent="0.2">
      <c r="A51" s="50" t="s">
        <v>139</v>
      </c>
      <c r="B51" s="113">
        <v>0</v>
      </c>
      <c r="C51" s="156" t="s">
        <v>186</v>
      </c>
      <c r="D51" s="61" t="e">
        <f t="shared" si="0"/>
        <v>#VALUE!</v>
      </c>
    </row>
    <row r="52" spans="1:4" s="7" customFormat="1" ht="12.75" x14ac:dyDescent="0.2">
      <c r="A52" s="50" t="s">
        <v>30</v>
      </c>
      <c r="B52" s="113">
        <v>0</v>
      </c>
      <c r="C52" s="156" t="s">
        <v>186</v>
      </c>
      <c r="D52" s="61" t="e">
        <f t="shared" si="0"/>
        <v>#VALUE!</v>
      </c>
    </row>
    <row r="53" spans="1:4" s="7" customFormat="1" ht="12.75" x14ac:dyDescent="0.2">
      <c r="A53" s="50" t="s">
        <v>31</v>
      </c>
      <c r="B53" s="113">
        <v>0</v>
      </c>
      <c r="C53" s="156" t="s">
        <v>186</v>
      </c>
      <c r="D53" s="61" t="e">
        <f t="shared" si="0"/>
        <v>#VALUE!</v>
      </c>
    </row>
    <row r="54" spans="1:4" s="7" customFormat="1" ht="12.75" x14ac:dyDescent="0.2">
      <c r="A54" s="147" t="s">
        <v>50</v>
      </c>
      <c r="B54" s="113">
        <v>0</v>
      </c>
      <c r="C54" s="156" t="s">
        <v>186</v>
      </c>
      <c r="D54" s="61" t="e">
        <f t="shared" si="0"/>
        <v>#VALUE!</v>
      </c>
    </row>
    <row r="55" spans="1:4" s="7" customFormat="1" ht="12.75" x14ac:dyDescent="0.2">
      <c r="A55" s="147" t="s">
        <v>50</v>
      </c>
      <c r="B55" s="113">
        <v>0</v>
      </c>
      <c r="C55" s="156" t="s">
        <v>186</v>
      </c>
      <c r="D55" s="61" t="e">
        <f t="shared" si="0"/>
        <v>#VALUE!</v>
      </c>
    </row>
    <row r="56" spans="1:4" s="7" customFormat="1" ht="12.75" x14ac:dyDescent="0.2">
      <c r="A56" s="147" t="s">
        <v>50</v>
      </c>
      <c r="B56" s="113">
        <v>0</v>
      </c>
      <c r="C56" s="156" t="s">
        <v>186</v>
      </c>
      <c r="D56" s="61" t="e">
        <f t="shared" si="0"/>
        <v>#VALUE!</v>
      </c>
    </row>
    <row r="57" spans="1:4" s="7" customFormat="1" ht="12.75" x14ac:dyDescent="0.2">
      <c r="A57" s="147" t="s">
        <v>50</v>
      </c>
      <c r="B57" s="113">
        <v>0</v>
      </c>
      <c r="C57" s="156" t="s">
        <v>186</v>
      </c>
      <c r="D57" s="61" t="e">
        <f t="shared" si="0"/>
        <v>#VALUE!</v>
      </c>
    </row>
    <row r="58" spans="1:4" s="7" customFormat="1" ht="12.75" x14ac:dyDescent="0.2">
      <c r="A58" s="147" t="s">
        <v>50</v>
      </c>
      <c r="B58" s="113">
        <v>0</v>
      </c>
      <c r="C58" s="156" t="s">
        <v>186</v>
      </c>
      <c r="D58" s="61" t="e">
        <f t="shared" si="0"/>
        <v>#VALUE!</v>
      </c>
    </row>
    <row r="59" spans="1:4" s="7" customFormat="1" ht="12.75" x14ac:dyDescent="0.2">
      <c r="A59" s="147" t="s">
        <v>50</v>
      </c>
      <c r="B59" s="113">
        <v>0</v>
      </c>
      <c r="C59" s="156" t="s">
        <v>186</v>
      </c>
      <c r="D59" s="61" t="e">
        <f t="shared" si="0"/>
        <v>#VALUE!</v>
      </c>
    </row>
    <row r="60" spans="1:4" s="7" customFormat="1" ht="12.75" x14ac:dyDescent="0.2">
      <c r="A60" s="58" t="s">
        <v>140</v>
      </c>
      <c r="B60" s="132" t="s">
        <v>3</v>
      </c>
      <c r="C60" s="157" t="s">
        <v>104</v>
      </c>
      <c r="D60" s="133" t="s">
        <v>22</v>
      </c>
    </row>
    <row r="61" spans="1:4" s="7" customFormat="1" ht="12.75" x14ac:dyDescent="0.2">
      <c r="A61" s="50" t="s">
        <v>141</v>
      </c>
      <c r="B61" s="113">
        <v>0</v>
      </c>
      <c r="C61" s="156" t="s">
        <v>186</v>
      </c>
      <c r="D61" s="61" t="e">
        <f t="shared" si="0"/>
        <v>#VALUE!</v>
      </c>
    </row>
    <row r="62" spans="1:4" s="7" customFormat="1" ht="12.75" x14ac:dyDescent="0.2">
      <c r="A62" s="50" t="s">
        <v>142</v>
      </c>
      <c r="B62" s="113">
        <v>0</v>
      </c>
      <c r="C62" s="156" t="s">
        <v>186</v>
      </c>
      <c r="D62" s="61" t="e">
        <f t="shared" si="0"/>
        <v>#VALUE!</v>
      </c>
    </row>
    <row r="63" spans="1:4" s="7" customFormat="1" ht="12.75" x14ac:dyDescent="0.2">
      <c r="A63" s="50" t="s">
        <v>190</v>
      </c>
      <c r="B63" s="113">
        <v>0</v>
      </c>
      <c r="C63" s="156" t="s">
        <v>186</v>
      </c>
      <c r="D63" s="61" t="e">
        <f t="shared" si="0"/>
        <v>#VALUE!</v>
      </c>
    </row>
    <row r="64" spans="1:4" s="7" customFormat="1" ht="12.75" x14ac:dyDescent="0.2">
      <c r="A64" s="50" t="s">
        <v>143</v>
      </c>
      <c r="B64" s="113">
        <v>0</v>
      </c>
      <c r="C64" s="156" t="s">
        <v>186</v>
      </c>
      <c r="D64" s="61" t="e">
        <f t="shared" si="0"/>
        <v>#VALUE!</v>
      </c>
    </row>
    <row r="65" spans="1:4" s="7" customFormat="1" ht="12.75" x14ac:dyDescent="0.2">
      <c r="A65" s="50" t="s">
        <v>144</v>
      </c>
      <c r="B65" s="113">
        <v>0</v>
      </c>
      <c r="C65" s="156" t="s">
        <v>186</v>
      </c>
      <c r="D65" s="61" t="e">
        <f t="shared" si="0"/>
        <v>#VALUE!</v>
      </c>
    </row>
    <row r="66" spans="1:4" s="7" customFormat="1" ht="12.75" x14ac:dyDescent="0.2">
      <c r="A66" s="50" t="s">
        <v>145</v>
      </c>
      <c r="B66" s="113">
        <v>0</v>
      </c>
      <c r="C66" s="156" t="s">
        <v>186</v>
      </c>
      <c r="D66" s="61" t="e">
        <f t="shared" si="0"/>
        <v>#VALUE!</v>
      </c>
    </row>
    <row r="67" spans="1:4" s="7" customFormat="1" ht="12.75" x14ac:dyDescent="0.2">
      <c r="A67" s="50" t="s">
        <v>146</v>
      </c>
      <c r="B67" s="113">
        <v>0</v>
      </c>
      <c r="C67" s="156" t="s">
        <v>186</v>
      </c>
      <c r="D67" s="61" t="e">
        <f t="shared" si="0"/>
        <v>#VALUE!</v>
      </c>
    </row>
    <row r="68" spans="1:4" s="7" customFormat="1" ht="12.75" x14ac:dyDescent="0.2">
      <c r="A68" s="50" t="s">
        <v>29</v>
      </c>
      <c r="B68" s="113">
        <v>0</v>
      </c>
      <c r="C68" s="156" t="s">
        <v>186</v>
      </c>
      <c r="D68" s="61" t="e">
        <f t="shared" si="0"/>
        <v>#VALUE!</v>
      </c>
    </row>
    <row r="69" spans="1:4" s="7" customFormat="1" ht="12.75" x14ac:dyDescent="0.2">
      <c r="A69" s="50" t="s">
        <v>147</v>
      </c>
      <c r="B69" s="113">
        <v>0</v>
      </c>
      <c r="C69" s="156" t="s">
        <v>186</v>
      </c>
      <c r="D69" s="61" t="e">
        <f t="shared" si="0"/>
        <v>#VALUE!</v>
      </c>
    </row>
    <row r="70" spans="1:4" s="7" customFormat="1" ht="12.75" x14ac:dyDescent="0.2">
      <c r="A70" s="62" t="s">
        <v>32</v>
      </c>
      <c r="B70" s="9">
        <f>SUM(B17:B69)</f>
        <v>0</v>
      </c>
      <c r="C70" s="88"/>
      <c r="D70" s="61" t="e">
        <f>SUM(D17:D69)</f>
        <v>#VALUE!</v>
      </c>
    </row>
    <row r="71" spans="1:4" s="7" customFormat="1" ht="12.75" x14ac:dyDescent="0.2">
      <c r="A71" s="50"/>
      <c r="B71" s="9"/>
      <c r="C71" s="88"/>
      <c r="D71" s="61"/>
    </row>
    <row r="72" spans="1:4" s="7" customFormat="1" ht="12.75" x14ac:dyDescent="0.2">
      <c r="A72" s="58" t="s">
        <v>56</v>
      </c>
      <c r="B72" s="132" t="s">
        <v>3</v>
      </c>
      <c r="C72" s="157" t="s">
        <v>104</v>
      </c>
      <c r="D72" s="133" t="s">
        <v>22</v>
      </c>
    </row>
    <row r="73" spans="1:4" s="7" customFormat="1" ht="12.75" x14ac:dyDescent="0.2">
      <c r="A73" s="50" t="s">
        <v>191</v>
      </c>
      <c r="B73" s="113">
        <v>0</v>
      </c>
      <c r="C73" s="156" t="s">
        <v>186</v>
      </c>
      <c r="D73" s="61" t="e">
        <f t="shared" ref="D73" si="1">+B73/$B$7</f>
        <v>#VALUE!</v>
      </c>
    </row>
    <row r="74" spans="1:4" s="7" customFormat="1" ht="12.75" x14ac:dyDescent="0.2">
      <c r="A74" s="50" t="s">
        <v>40</v>
      </c>
      <c r="B74" s="113">
        <v>0</v>
      </c>
      <c r="C74" s="156" t="s">
        <v>186</v>
      </c>
      <c r="D74" s="61" t="e">
        <f t="shared" ref="D74:D98" si="2">+B74/$B$7</f>
        <v>#VALUE!</v>
      </c>
    </row>
    <row r="75" spans="1:4" s="7" customFormat="1" ht="12.75" x14ac:dyDescent="0.2">
      <c r="A75" s="50" t="s">
        <v>8</v>
      </c>
      <c r="B75" s="113">
        <v>0</v>
      </c>
      <c r="C75" s="156" t="s">
        <v>186</v>
      </c>
      <c r="D75" s="61" t="e">
        <f t="shared" si="2"/>
        <v>#VALUE!</v>
      </c>
    </row>
    <row r="76" spans="1:4" s="7" customFormat="1" ht="12.75" x14ac:dyDescent="0.2">
      <c r="A76" s="50" t="s">
        <v>33</v>
      </c>
      <c r="B76" s="113">
        <v>0</v>
      </c>
      <c r="C76" s="156" t="s">
        <v>186</v>
      </c>
      <c r="D76" s="61" t="e">
        <f t="shared" si="2"/>
        <v>#VALUE!</v>
      </c>
    </row>
    <row r="77" spans="1:4" s="7" customFormat="1" ht="12.75" x14ac:dyDescent="0.2">
      <c r="A77" s="50" t="s">
        <v>34</v>
      </c>
      <c r="B77" s="113">
        <v>0</v>
      </c>
      <c r="C77" s="156" t="s">
        <v>186</v>
      </c>
      <c r="D77" s="61" t="e">
        <f t="shared" si="2"/>
        <v>#VALUE!</v>
      </c>
    </row>
    <row r="78" spans="1:4" s="7" customFormat="1" ht="12.75" x14ac:dyDescent="0.2">
      <c r="A78" s="50" t="s">
        <v>42</v>
      </c>
      <c r="B78" s="113">
        <v>0</v>
      </c>
      <c r="C78" s="156" t="s">
        <v>186</v>
      </c>
      <c r="D78" s="61" t="e">
        <f t="shared" si="2"/>
        <v>#VALUE!</v>
      </c>
    </row>
    <row r="79" spans="1:4" s="7" customFormat="1" ht="12.75" x14ac:dyDescent="0.2">
      <c r="A79" s="50" t="s">
        <v>51</v>
      </c>
      <c r="B79" s="113">
        <v>0</v>
      </c>
      <c r="C79" s="156" t="s">
        <v>186</v>
      </c>
      <c r="D79" s="61" t="e">
        <f t="shared" si="2"/>
        <v>#VALUE!</v>
      </c>
    </row>
    <row r="80" spans="1:4" s="7" customFormat="1" ht="12.75" x14ac:dyDescent="0.2">
      <c r="A80" s="50" t="s">
        <v>35</v>
      </c>
      <c r="B80" s="113">
        <v>0</v>
      </c>
      <c r="C80" s="156" t="s">
        <v>186</v>
      </c>
      <c r="D80" s="61" t="e">
        <f t="shared" si="2"/>
        <v>#VALUE!</v>
      </c>
    </row>
    <row r="81" spans="1:4" s="7" customFormat="1" ht="12.75" x14ac:dyDescent="0.2">
      <c r="A81" s="50" t="s">
        <v>36</v>
      </c>
      <c r="B81" s="113">
        <v>0</v>
      </c>
      <c r="C81" s="156" t="s">
        <v>186</v>
      </c>
      <c r="D81" s="61" t="e">
        <f t="shared" si="2"/>
        <v>#VALUE!</v>
      </c>
    </row>
    <row r="82" spans="1:4" s="7" customFormat="1" ht="12.75" x14ac:dyDescent="0.2">
      <c r="A82" s="50" t="s">
        <v>41</v>
      </c>
      <c r="B82" s="113">
        <v>0</v>
      </c>
      <c r="C82" s="156" t="s">
        <v>186</v>
      </c>
      <c r="D82" s="61" t="e">
        <f t="shared" si="2"/>
        <v>#VALUE!</v>
      </c>
    </row>
    <row r="83" spans="1:4" s="7" customFormat="1" ht="12.75" x14ac:dyDescent="0.2">
      <c r="A83" s="50" t="s">
        <v>54</v>
      </c>
      <c r="B83" s="113">
        <v>0</v>
      </c>
      <c r="C83" s="156" t="s">
        <v>186</v>
      </c>
      <c r="D83" s="61" t="e">
        <f t="shared" si="2"/>
        <v>#VALUE!</v>
      </c>
    </row>
    <row r="84" spans="1:4" s="7" customFormat="1" ht="12.75" x14ac:dyDescent="0.2">
      <c r="A84" s="50" t="s">
        <v>39</v>
      </c>
      <c r="B84" s="113">
        <v>0</v>
      </c>
      <c r="C84" s="156" t="s">
        <v>186</v>
      </c>
      <c r="D84" s="61" t="e">
        <f t="shared" si="2"/>
        <v>#VALUE!</v>
      </c>
    </row>
    <row r="85" spans="1:4" s="7" customFormat="1" ht="12.75" x14ac:dyDescent="0.2">
      <c r="A85" s="50" t="s">
        <v>55</v>
      </c>
      <c r="B85" s="113">
        <v>0</v>
      </c>
      <c r="C85" s="156" t="s">
        <v>186</v>
      </c>
      <c r="D85" s="61" t="e">
        <f t="shared" si="2"/>
        <v>#VALUE!</v>
      </c>
    </row>
    <row r="86" spans="1:4" s="7" customFormat="1" ht="12.75" x14ac:dyDescent="0.2">
      <c r="A86" s="50" t="s">
        <v>12</v>
      </c>
      <c r="B86" s="113">
        <v>0</v>
      </c>
      <c r="C86" s="156" t="s">
        <v>186</v>
      </c>
      <c r="D86" s="61" t="e">
        <f t="shared" si="2"/>
        <v>#VALUE!</v>
      </c>
    </row>
    <row r="87" spans="1:4" s="7" customFormat="1" ht="12.75" x14ac:dyDescent="0.2">
      <c r="A87" s="50" t="s">
        <v>43</v>
      </c>
      <c r="B87" s="113">
        <v>0</v>
      </c>
      <c r="C87" s="156" t="s">
        <v>186</v>
      </c>
      <c r="D87" s="61" t="e">
        <f t="shared" si="2"/>
        <v>#VALUE!</v>
      </c>
    </row>
    <row r="88" spans="1:4" s="7" customFormat="1" ht="12.75" x14ac:dyDescent="0.2">
      <c r="A88" s="50" t="s">
        <v>7</v>
      </c>
      <c r="B88" s="113">
        <v>0</v>
      </c>
      <c r="C88" s="156" t="s">
        <v>186</v>
      </c>
      <c r="D88" s="61" t="e">
        <f t="shared" si="2"/>
        <v>#VALUE!</v>
      </c>
    </row>
    <row r="89" spans="1:4" s="7" customFormat="1" ht="12.75" x14ac:dyDescent="0.2">
      <c r="A89" s="50" t="s">
        <v>98</v>
      </c>
      <c r="B89" s="113">
        <v>0</v>
      </c>
      <c r="C89" s="156" t="s">
        <v>186</v>
      </c>
      <c r="D89" s="61" t="e">
        <f t="shared" si="2"/>
        <v>#VALUE!</v>
      </c>
    </row>
    <row r="90" spans="1:4" s="7" customFormat="1" ht="12.75" x14ac:dyDescent="0.2">
      <c r="A90" s="50" t="s">
        <v>99</v>
      </c>
      <c r="B90" s="113">
        <v>0</v>
      </c>
      <c r="C90" s="156" t="s">
        <v>186</v>
      </c>
      <c r="D90" s="61" t="e">
        <f t="shared" si="2"/>
        <v>#VALUE!</v>
      </c>
    </row>
    <row r="91" spans="1:4" s="7" customFormat="1" ht="12.75" x14ac:dyDescent="0.2">
      <c r="A91" s="50" t="s">
        <v>37</v>
      </c>
      <c r="B91" s="113">
        <v>0</v>
      </c>
      <c r="C91" s="156" t="s">
        <v>186</v>
      </c>
      <c r="D91" s="61" t="e">
        <f t="shared" si="2"/>
        <v>#VALUE!</v>
      </c>
    </row>
    <row r="92" spans="1:4" s="7" customFormat="1" ht="12.75" x14ac:dyDescent="0.2">
      <c r="A92" s="50" t="s">
        <v>38</v>
      </c>
      <c r="B92" s="113">
        <v>0</v>
      </c>
      <c r="C92" s="156" t="s">
        <v>186</v>
      </c>
      <c r="D92" s="61" t="e">
        <f t="shared" si="2"/>
        <v>#VALUE!</v>
      </c>
    </row>
    <row r="93" spans="1:4" s="7" customFormat="1" ht="12.75" x14ac:dyDescent="0.2">
      <c r="A93" s="50" t="s">
        <v>44</v>
      </c>
      <c r="B93" s="113">
        <v>0</v>
      </c>
      <c r="C93" s="156" t="s">
        <v>186</v>
      </c>
      <c r="D93" s="61" t="e">
        <f t="shared" si="2"/>
        <v>#VALUE!</v>
      </c>
    </row>
    <row r="94" spans="1:4" s="7" customFormat="1" ht="12.75" x14ac:dyDescent="0.2">
      <c r="A94" s="50" t="s">
        <v>165</v>
      </c>
      <c r="B94" s="113">
        <v>0</v>
      </c>
      <c r="C94" s="156" t="s">
        <v>186</v>
      </c>
      <c r="D94" s="61" t="e">
        <f t="shared" ref="D94" si="3">+B94/$B$7</f>
        <v>#VALUE!</v>
      </c>
    </row>
    <row r="95" spans="1:4" s="7" customFormat="1" ht="12.75" x14ac:dyDescent="0.2">
      <c r="A95" s="147" t="s">
        <v>50</v>
      </c>
      <c r="B95" s="113">
        <v>0</v>
      </c>
      <c r="C95" s="156" t="s">
        <v>186</v>
      </c>
      <c r="D95" s="61" t="e">
        <f t="shared" si="2"/>
        <v>#VALUE!</v>
      </c>
    </row>
    <row r="96" spans="1:4" s="7" customFormat="1" ht="12.75" x14ac:dyDescent="0.2">
      <c r="A96" s="147" t="s">
        <v>50</v>
      </c>
      <c r="B96" s="113">
        <v>0</v>
      </c>
      <c r="C96" s="156" t="s">
        <v>186</v>
      </c>
      <c r="D96" s="61" t="e">
        <f t="shared" ref="D96" si="4">+B96/$B$7</f>
        <v>#VALUE!</v>
      </c>
    </row>
    <row r="97" spans="1:4" s="7" customFormat="1" ht="12.75" x14ac:dyDescent="0.2">
      <c r="A97" s="147" t="s">
        <v>50</v>
      </c>
      <c r="B97" s="113">
        <v>0</v>
      </c>
      <c r="C97" s="156" t="s">
        <v>186</v>
      </c>
      <c r="D97" s="61" t="e">
        <f t="shared" si="2"/>
        <v>#VALUE!</v>
      </c>
    </row>
    <row r="98" spans="1:4" s="7" customFormat="1" ht="12.75" x14ac:dyDescent="0.2">
      <c r="A98" s="147" t="s">
        <v>50</v>
      </c>
      <c r="B98" s="113">
        <v>0</v>
      </c>
      <c r="C98" s="156" t="s">
        <v>186</v>
      </c>
      <c r="D98" s="61" t="e">
        <f t="shared" si="2"/>
        <v>#VALUE!</v>
      </c>
    </row>
    <row r="99" spans="1:4" s="7" customFormat="1" ht="12.75" x14ac:dyDescent="0.2">
      <c r="A99" s="62" t="s">
        <v>57</v>
      </c>
      <c r="B99" s="9">
        <f>SUM(B73:B98)</f>
        <v>0</v>
      </c>
      <c r="C99" s="88"/>
      <c r="D99" s="61" t="e">
        <f>SUM(D73:D98)</f>
        <v>#VALUE!</v>
      </c>
    </row>
    <row r="100" spans="1:4" s="7" customFormat="1" ht="12.75" x14ac:dyDescent="0.2">
      <c r="A100" s="50"/>
      <c r="B100" s="9"/>
      <c r="C100" s="88"/>
      <c r="D100" s="61"/>
    </row>
    <row r="101" spans="1:4" s="7" customFormat="1" ht="12.75" x14ac:dyDescent="0.2">
      <c r="A101" s="64" t="s">
        <v>52</v>
      </c>
      <c r="B101" s="132" t="s">
        <v>3</v>
      </c>
      <c r="C101" s="132"/>
      <c r="D101" s="133" t="s">
        <v>22</v>
      </c>
    </row>
    <row r="102" spans="1:4" s="7" customFormat="1" ht="12.75" x14ac:dyDescent="0.2">
      <c r="A102" s="50" t="s">
        <v>2</v>
      </c>
      <c r="B102" s="113">
        <v>0</v>
      </c>
      <c r="C102" s="9"/>
      <c r="D102" s="61" t="e">
        <f>+B102/$B$7</f>
        <v>#VALUE!</v>
      </c>
    </row>
    <row r="103" spans="1:4" s="7" customFormat="1" ht="12.75" x14ac:dyDescent="0.2">
      <c r="A103" s="50" t="s">
        <v>9</v>
      </c>
      <c r="B103" s="113">
        <v>0</v>
      </c>
      <c r="C103" s="9"/>
      <c r="D103" s="61" t="e">
        <f>+B103/$B$7</f>
        <v>#VALUE!</v>
      </c>
    </row>
    <row r="104" spans="1:4" s="7" customFormat="1" ht="12.75" x14ac:dyDescent="0.2">
      <c r="A104" s="62" t="s">
        <v>53</v>
      </c>
      <c r="B104" s="9">
        <f>SUM(B102:B103)</f>
        <v>0</v>
      </c>
      <c r="C104" s="9"/>
      <c r="D104" s="61" t="e">
        <f>+B104/$B$7</f>
        <v>#VALUE!</v>
      </c>
    </row>
    <row r="105" spans="1:4" s="7" customFormat="1" ht="12.75" x14ac:dyDescent="0.2">
      <c r="A105" s="50"/>
      <c r="B105" s="100"/>
      <c r="C105" s="9"/>
      <c r="D105" s="61"/>
    </row>
    <row r="106" spans="1:4" s="7" customFormat="1" ht="12.75" x14ac:dyDescent="0.2">
      <c r="A106" s="55" t="s">
        <v>45</v>
      </c>
      <c r="B106" s="10">
        <f>B99+B70+B14+B104</f>
        <v>0</v>
      </c>
      <c r="C106" s="10"/>
      <c r="D106" s="65" t="e">
        <f>D99+D70+D14+D104</f>
        <v>#VALUE!</v>
      </c>
    </row>
    <row r="107" spans="1:4" s="7" customFormat="1" ht="12.75" x14ac:dyDescent="0.2">
      <c r="A107" s="50"/>
      <c r="B107" s="9"/>
      <c r="C107" s="9"/>
      <c r="D107" s="61"/>
    </row>
    <row r="108" spans="1:4" s="7" customFormat="1" ht="12.75" x14ac:dyDescent="0.2">
      <c r="A108" s="50"/>
      <c r="B108" s="9"/>
      <c r="C108" s="9"/>
      <c r="D108" s="61"/>
    </row>
    <row r="109" spans="1:4" s="7" customFormat="1" ht="12.75" x14ac:dyDescent="0.2">
      <c r="A109" s="57" t="s">
        <v>46</v>
      </c>
      <c r="B109" s="9"/>
      <c r="C109" s="9"/>
      <c r="D109" s="61"/>
    </row>
    <row r="110" spans="1:4" s="7" customFormat="1" ht="12.75" x14ac:dyDescent="0.2">
      <c r="A110" s="50" t="str">
        <f>'Sources and Uses'!A8</f>
        <v>AHTF Funds</v>
      </c>
      <c r="B110" s="9">
        <f>'Sources and Uses'!B8</f>
        <v>0</v>
      </c>
      <c r="C110" s="9"/>
      <c r="D110" s="61" t="e">
        <f>+B110/$B$7</f>
        <v>#VALUE!</v>
      </c>
    </row>
    <row r="111" spans="1:4" s="7" customFormat="1" ht="12.75" x14ac:dyDescent="0.2">
      <c r="A111" s="50" t="str">
        <f>'Sources and Uses'!A9</f>
        <v>Source 1</v>
      </c>
      <c r="B111" s="9">
        <f>'Sources and Uses'!B9</f>
        <v>0</v>
      </c>
      <c r="C111" s="9"/>
      <c r="D111" s="61" t="e">
        <f t="shared" ref="D111:D115" si="5">+B111/$B$7</f>
        <v>#VALUE!</v>
      </c>
    </row>
    <row r="112" spans="1:4" s="7" customFormat="1" ht="12.75" x14ac:dyDescent="0.2">
      <c r="A112" s="50" t="str">
        <f>'Sources and Uses'!A10</f>
        <v>Source 2</v>
      </c>
      <c r="B112" s="9">
        <f>'Sources and Uses'!B10</f>
        <v>0</v>
      </c>
      <c r="C112" s="9"/>
      <c r="D112" s="61" t="e">
        <f t="shared" si="5"/>
        <v>#VALUE!</v>
      </c>
    </row>
    <row r="113" spans="1:4" s="7" customFormat="1" ht="12.75" x14ac:dyDescent="0.2">
      <c r="A113" s="50" t="str">
        <f>'Sources and Uses'!A11</f>
        <v>Source 3</v>
      </c>
      <c r="B113" s="9">
        <f>'Sources and Uses'!B11</f>
        <v>0</v>
      </c>
      <c r="C113" s="9"/>
      <c r="D113" s="61" t="e">
        <f t="shared" si="5"/>
        <v>#VALUE!</v>
      </c>
    </row>
    <row r="114" spans="1:4" s="7" customFormat="1" ht="12.75" x14ac:dyDescent="0.2">
      <c r="A114" s="50" t="str">
        <f>'Sources and Uses'!A12</f>
        <v>Source 4</v>
      </c>
      <c r="B114" s="9">
        <f>'Sources and Uses'!B12</f>
        <v>0</v>
      </c>
      <c r="C114" s="9"/>
      <c r="D114" s="61" t="e">
        <f t="shared" si="5"/>
        <v>#VALUE!</v>
      </c>
    </row>
    <row r="115" spans="1:4" s="7" customFormat="1" ht="12.75" x14ac:dyDescent="0.2">
      <c r="A115" s="50" t="str">
        <f>'Sources and Uses'!A13</f>
        <v>Source 5</v>
      </c>
      <c r="B115" s="9">
        <f>'Sources and Uses'!B13</f>
        <v>0</v>
      </c>
      <c r="C115" s="9"/>
      <c r="D115" s="61" t="e">
        <f t="shared" si="5"/>
        <v>#VALUE!</v>
      </c>
    </row>
    <row r="116" spans="1:4" s="7" customFormat="1" ht="12.75" x14ac:dyDescent="0.2">
      <c r="A116" s="66"/>
      <c r="B116" s="10"/>
      <c r="C116" s="10"/>
      <c r="D116" s="65"/>
    </row>
    <row r="117" spans="1:4" s="7" customFormat="1" ht="12.75" x14ac:dyDescent="0.2">
      <c r="A117" s="86" t="s">
        <v>47</v>
      </c>
      <c r="B117" s="67">
        <f>SUM(B110:B116)</f>
        <v>0</v>
      </c>
      <c r="C117" s="67"/>
      <c r="D117" s="68" t="e">
        <f>SUM(D110:D116)</f>
        <v>#VALUE!</v>
      </c>
    </row>
    <row r="120" spans="1:4" x14ac:dyDescent="0.25">
      <c r="A120" s="50"/>
      <c r="B120" s="9"/>
    </row>
    <row r="121" spans="1:4" x14ac:dyDescent="0.25">
      <c r="A121" s="50"/>
      <c r="B121" s="9"/>
    </row>
    <row r="122" spans="1:4" x14ac:dyDescent="0.25">
      <c r="A122" s="50"/>
      <c r="B122" s="9"/>
    </row>
    <row r="123" spans="1:4" x14ac:dyDescent="0.25">
      <c r="A123" s="50"/>
      <c r="B123" s="9"/>
    </row>
    <row r="124" spans="1:4" x14ac:dyDescent="0.25">
      <c r="A124" s="50"/>
      <c r="B124" s="9"/>
    </row>
  </sheetData>
  <sortState xmlns:xlrd2="http://schemas.microsoft.com/office/spreadsheetml/2017/richdata2" ref="A34:A56">
    <sortCondition ref="A34"/>
  </sortState>
  <pageMargins left="0.7" right="0.7" top="0.75" bottom="0.75" header="0.3" footer="0.3"/>
  <pageSetup scale="94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E40"/>
  <sheetViews>
    <sheetView workbookViewId="0">
      <pane xSplit="1" topLeftCell="B1" activePane="topRight" state="frozen"/>
      <selection pane="topRight" activeCell="A2" sqref="A2"/>
    </sheetView>
  </sheetViews>
  <sheetFormatPr defaultRowHeight="15.75" x14ac:dyDescent="0.25"/>
  <cols>
    <col min="1" max="1" width="30.28515625" style="36" customWidth="1"/>
    <col min="2" max="31" width="8.7109375" style="36" customWidth="1"/>
    <col min="32" max="16384" width="9.140625" style="36"/>
  </cols>
  <sheetData>
    <row r="1" spans="1:31" ht="23.25" customHeight="1" x14ac:dyDescent="0.3">
      <c r="A1" s="87" t="s">
        <v>149</v>
      </c>
    </row>
    <row r="2" spans="1:31" x14ac:dyDescent="0.25">
      <c r="A2" s="37" t="s">
        <v>58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</row>
    <row r="3" spans="1:31" x14ac:dyDescent="0.25">
      <c r="A3" s="148"/>
    </row>
    <row r="4" spans="1:31" s="7" customFormat="1" ht="12.75" x14ac:dyDescent="0.2">
      <c r="A4" s="149" t="s">
        <v>155</v>
      </c>
      <c r="B4" s="119" t="str">
        <f>'Sources and Uses'!B3</f>
        <v>Text</v>
      </c>
      <c r="C4" s="119"/>
      <c r="D4" s="119"/>
    </row>
    <row r="5" spans="1:31" s="7" customFormat="1" ht="12.75" x14ac:dyDescent="0.2">
      <c r="A5" s="149" t="s">
        <v>156</v>
      </c>
      <c r="B5" s="136" t="str">
        <f>'Sources and Uses'!B4</f>
        <v>Text</v>
      </c>
      <c r="C5" s="136"/>
      <c r="D5" s="136"/>
    </row>
    <row r="6" spans="1:31" s="7" customFormat="1" ht="12.75" x14ac:dyDescent="0.2">
      <c r="A6" s="149" t="s">
        <v>97</v>
      </c>
      <c r="B6" s="146" t="str">
        <f>'Sources and Uses'!B5</f>
        <v>Number</v>
      </c>
      <c r="C6" s="136"/>
      <c r="D6" s="136"/>
    </row>
    <row r="7" spans="1:31" s="7" customFormat="1" ht="12.75" x14ac:dyDescent="0.2">
      <c r="A7" s="150"/>
    </row>
    <row r="8" spans="1:31" s="7" customFormat="1" ht="12.75" x14ac:dyDescent="0.2">
      <c r="A8" s="151"/>
      <c r="B8" s="12" t="s">
        <v>59</v>
      </c>
      <c r="C8" s="12" t="s">
        <v>60</v>
      </c>
      <c r="D8" s="12" t="s">
        <v>61</v>
      </c>
      <c r="E8" s="12" t="s">
        <v>62</v>
      </c>
      <c r="F8" s="12" t="s">
        <v>63</v>
      </c>
      <c r="G8" s="12" t="s">
        <v>64</v>
      </c>
      <c r="H8" s="12" t="s">
        <v>65</v>
      </c>
      <c r="I8" s="12" t="s">
        <v>66</v>
      </c>
      <c r="J8" s="12" t="s">
        <v>67</v>
      </c>
      <c r="K8" s="12" t="s">
        <v>68</v>
      </c>
      <c r="L8" s="12" t="s">
        <v>69</v>
      </c>
      <c r="M8" s="12" t="s">
        <v>70</v>
      </c>
      <c r="N8" s="12" t="s">
        <v>71</v>
      </c>
      <c r="O8" s="12" t="s">
        <v>72</v>
      </c>
      <c r="P8" s="12" t="s">
        <v>73</v>
      </c>
      <c r="Q8" s="12" t="s">
        <v>167</v>
      </c>
      <c r="R8" s="12" t="s">
        <v>168</v>
      </c>
      <c r="S8" s="12" t="s">
        <v>169</v>
      </c>
      <c r="T8" s="12" t="s">
        <v>170</v>
      </c>
      <c r="U8" s="12" t="s">
        <v>171</v>
      </c>
      <c r="V8" s="12" t="s">
        <v>172</v>
      </c>
      <c r="W8" s="12" t="s">
        <v>173</v>
      </c>
      <c r="X8" s="12" t="s">
        <v>174</v>
      </c>
      <c r="Y8" s="12" t="s">
        <v>175</v>
      </c>
      <c r="Z8" s="12" t="s">
        <v>176</v>
      </c>
      <c r="AA8" s="12" t="s">
        <v>177</v>
      </c>
      <c r="AB8" s="12" t="s">
        <v>178</v>
      </c>
      <c r="AC8" s="12" t="s">
        <v>179</v>
      </c>
      <c r="AD8" s="12" t="s">
        <v>180</v>
      </c>
      <c r="AE8" s="12" t="s">
        <v>181</v>
      </c>
    </row>
    <row r="9" spans="1:31" s="7" customFormat="1" ht="12.75" x14ac:dyDescent="0.2">
      <c r="A9" s="13" t="s">
        <v>76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</row>
    <row r="10" spans="1:31" s="7" customFormat="1" ht="12.75" x14ac:dyDescent="0.2">
      <c r="A10" s="150" t="s">
        <v>74</v>
      </c>
      <c r="B10" s="114">
        <v>0</v>
      </c>
      <c r="C10" s="114">
        <f>B10+(B10*0.02)</f>
        <v>0</v>
      </c>
      <c r="D10" s="114">
        <f t="shared" ref="D10:AE10" si="0">C10+(C10*0.02)</f>
        <v>0</v>
      </c>
      <c r="E10" s="114">
        <f t="shared" si="0"/>
        <v>0</v>
      </c>
      <c r="F10" s="114">
        <f t="shared" si="0"/>
        <v>0</v>
      </c>
      <c r="G10" s="114">
        <f t="shared" si="0"/>
        <v>0</v>
      </c>
      <c r="H10" s="114">
        <f t="shared" si="0"/>
        <v>0</v>
      </c>
      <c r="I10" s="114">
        <f t="shared" si="0"/>
        <v>0</v>
      </c>
      <c r="J10" s="114">
        <f t="shared" si="0"/>
        <v>0</v>
      </c>
      <c r="K10" s="114">
        <f t="shared" si="0"/>
        <v>0</v>
      </c>
      <c r="L10" s="114">
        <f t="shared" si="0"/>
        <v>0</v>
      </c>
      <c r="M10" s="114">
        <f t="shared" si="0"/>
        <v>0</v>
      </c>
      <c r="N10" s="114">
        <f t="shared" si="0"/>
        <v>0</v>
      </c>
      <c r="O10" s="114">
        <f t="shared" si="0"/>
        <v>0</v>
      </c>
      <c r="P10" s="114">
        <f t="shared" si="0"/>
        <v>0</v>
      </c>
      <c r="Q10" s="114">
        <f t="shared" si="0"/>
        <v>0</v>
      </c>
      <c r="R10" s="114">
        <f t="shared" si="0"/>
        <v>0</v>
      </c>
      <c r="S10" s="114">
        <f t="shared" si="0"/>
        <v>0</v>
      </c>
      <c r="T10" s="114">
        <f t="shared" si="0"/>
        <v>0</v>
      </c>
      <c r="U10" s="114">
        <f t="shared" si="0"/>
        <v>0</v>
      </c>
      <c r="V10" s="114">
        <f t="shared" si="0"/>
        <v>0</v>
      </c>
      <c r="W10" s="114">
        <f t="shared" si="0"/>
        <v>0</v>
      </c>
      <c r="X10" s="114">
        <f t="shared" si="0"/>
        <v>0</v>
      </c>
      <c r="Y10" s="114">
        <f t="shared" si="0"/>
        <v>0</v>
      </c>
      <c r="Z10" s="114">
        <f t="shared" si="0"/>
        <v>0</v>
      </c>
      <c r="AA10" s="114">
        <f t="shared" si="0"/>
        <v>0</v>
      </c>
      <c r="AB10" s="114">
        <f t="shared" si="0"/>
        <v>0</v>
      </c>
      <c r="AC10" s="114">
        <f t="shared" si="0"/>
        <v>0</v>
      </c>
      <c r="AD10" s="114">
        <f t="shared" si="0"/>
        <v>0</v>
      </c>
      <c r="AE10" s="114">
        <f t="shared" si="0"/>
        <v>0</v>
      </c>
    </row>
    <row r="11" spans="1:31" s="7" customFormat="1" ht="12.75" x14ac:dyDescent="0.2">
      <c r="A11" s="150" t="s">
        <v>182</v>
      </c>
      <c r="B11" s="114">
        <f>B10*0.07</f>
        <v>0</v>
      </c>
      <c r="C11" s="114">
        <f t="shared" ref="C11:D11" si="1">C10*0.07</f>
        <v>0</v>
      </c>
      <c r="D11" s="114">
        <f t="shared" si="1"/>
        <v>0</v>
      </c>
      <c r="E11" s="114">
        <f t="shared" ref="E11" si="2">E10*0.07</f>
        <v>0</v>
      </c>
      <c r="F11" s="114">
        <f t="shared" ref="F11" si="3">F10*0.07</f>
        <v>0</v>
      </c>
      <c r="G11" s="114">
        <f t="shared" ref="G11" si="4">G10*0.07</f>
        <v>0</v>
      </c>
      <c r="H11" s="114">
        <f t="shared" ref="H11" si="5">H10*0.07</f>
        <v>0</v>
      </c>
      <c r="I11" s="114">
        <f t="shared" ref="I11" si="6">I10*0.07</f>
        <v>0</v>
      </c>
      <c r="J11" s="114">
        <f t="shared" ref="J11" si="7">J10*0.07</f>
        <v>0</v>
      </c>
      <c r="K11" s="114">
        <f t="shared" ref="K11" si="8">K10*0.07</f>
        <v>0</v>
      </c>
      <c r="L11" s="114">
        <f t="shared" ref="L11" si="9">L10*0.07</f>
        <v>0</v>
      </c>
      <c r="M11" s="114">
        <f t="shared" ref="M11" si="10">M10*0.07</f>
        <v>0</v>
      </c>
      <c r="N11" s="114">
        <f t="shared" ref="N11" si="11">N10*0.07</f>
        <v>0</v>
      </c>
      <c r="O11" s="114">
        <f t="shared" ref="O11" si="12">O10*0.07</f>
        <v>0</v>
      </c>
      <c r="P11" s="114">
        <f t="shared" ref="P11" si="13">P10*0.07</f>
        <v>0</v>
      </c>
      <c r="Q11" s="114">
        <f t="shared" ref="Q11" si="14">Q10*0.07</f>
        <v>0</v>
      </c>
      <c r="R11" s="114">
        <f t="shared" ref="R11" si="15">R10*0.07</f>
        <v>0</v>
      </c>
      <c r="S11" s="114">
        <f t="shared" ref="S11" si="16">S10*0.07</f>
        <v>0</v>
      </c>
      <c r="T11" s="114">
        <f t="shared" ref="T11" si="17">T10*0.07</f>
        <v>0</v>
      </c>
      <c r="U11" s="114">
        <f t="shared" ref="U11" si="18">U10*0.07</f>
        <v>0</v>
      </c>
      <c r="V11" s="114">
        <f t="shared" ref="V11" si="19">V10*0.07</f>
        <v>0</v>
      </c>
      <c r="W11" s="114">
        <f t="shared" ref="W11" si="20">W10*0.07</f>
        <v>0</v>
      </c>
      <c r="X11" s="114">
        <f t="shared" ref="X11" si="21">X10*0.07</f>
        <v>0</v>
      </c>
      <c r="Y11" s="114">
        <f t="shared" ref="Y11" si="22">Y10*0.07</f>
        <v>0</v>
      </c>
      <c r="Z11" s="114">
        <f t="shared" ref="Z11" si="23">Z10*0.07</f>
        <v>0</v>
      </c>
      <c r="AA11" s="114">
        <f t="shared" ref="AA11" si="24">AA10*0.07</f>
        <v>0</v>
      </c>
      <c r="AB11" s="114">
        <f t="shared" ref="AB11" si="25">AB10*0.07</f>
        <v>0</v>
      </c>
      <c r="AC11" s="114">
        <f t="shared" ref="AC11" si="26">AC10*0.07</f>
        <v>0</v>
      </c>
      <c r="AD11" s="114">
        <f t="shared" ref="AD11" si="27">AD10*0.07</f>
        <v>0</v>
      </c>
      <c r="AE11" s="114">
        <f t="shared" ref="AE11" si="28">AE10*0.07</f>
        <v>0</v>
      </c>
    </row>
    <row r="12" spans="1:31" s="7" customFormat="1" ht="12.75" x14ac:dyDescent="0.2">
      <c r="A12" s="16" t="s">
        <v>75</v>
      </c>
      <c r="B12" s="92">
        <f>B10-B11</f>
        <v>0</v>
      </c>
      <c r="C12" s="92">
        <f t="shared" ref="C12:P12" si="29">C10-C11</f>
        <v>0</v>
      </c>
      <c r="D12" s="92">
        <f t="shared" si="29"/>
        <v>0</v>
      </c>
      <c r="E12" s="92">
        <f t="shared" si="29"/>
        <v>0</v>
      </c>
      <c r="F12" s="92">
        <f t="shared" si="29"/>
        <v>0</v>
      </c>
      <c r="G12" s="92">
        <f t="shared" si="29"/>
        <v>0</v>
      </c>
      <c r="H12" s="92">
        <f t="shared" si="29"/>
        <v>0</v>
      </c>
      <c r="I12" s="92">
        <f t="shared" si="29"/>
        <v>0</v>
      </c>
      <c r="J12" s="92">
        <f t="shared" si="29"/>
        <v>0</v>
      </c>
      <c r="K12" s="92">
        <f t="shared" si="29"/>
        <v>0</v>
      </c>
      <c r="L12" s="92">
        <f t="shared" si="29"/>
        <v>0</v>
      </c>
      <c r="M12" s="92">
        <f t="shared" si="29"/>
        <v>0</v>
      </c>
      <c r="N12" s="92">
        <f t="shared" si="29"/>
        <v>0</v>
      </c>
      <c r="O12" s="92">
        <f t="shared" si="29"/>
        <v>0</v>
      </c>
      <c r="P12" s="92">
        <f t="shared" si="29"/>
        <v>0</v>
      </c>
      <c r="Q12" s="92">
        <f t="shared" ref="Q12:AE12" si="30">Q10-Q11</f>
        <v>0</v>
      </c>
      <c r="R12" s="92">
        <f t="shared" si="30"/>
        <v>0</v>
      </c>
      <c r="S12" s="92">
        <f t="shared" si="30"/>
        <v>0</v>
      </c>
      <c r="T12" s="92">
        <f t="shared" si="30"/>
        <v>0</v>
      </c>
      <c r="U12" s="92">
        <f t="shared" si="30"/>
        <v>0</v>
      </c>
      <c r="V12" s="92">
        <f t="shared" si="30"/>
        <v>0</v>
      </c>
      <c r="W12" s="92">
        <f t="shared" si="30"/>
        <v>0</v>
      </c>
      <c r="X12" s="92">
        <f t="shared" si="30"/>
        <v>0</v>
      </c>
      <c r="Y12" s="92">
        <f t="shared" si="30"/>
        <v>0</v>
      </c>
      <c r="Z12" s="92">
        <f t="shared" si="30"/>
        <v>0</v>
      </c>
      <c r="AA12" s="92">
        <f t="shared" si="30"/>
        <v>0</v>
      </c>
      <c r="AB12" s="92">
        <f t="shared" si="30"/>
        <v>0</v>
      </c>
      <c r="AC12" s="92">
        <f t="shared" si="30"/>
        <v>0</v>
      </c>
      <c r="AD12" s="92">
        <f t="shared" si="30"/>
        <v>0</v>
      </c>
      <c r="AE12" s="92">
        <f t="shared" si="30"/>
        <v>0</v>
      </c>
    </row>
    <row r="13" spans="1:31" s="7" customFormat="1" ht="12.75" x14ac:dyDescent="0.2">
      <c r="A13" s="152" t="s">
        <v>77</v>
      </c>
      <c r="B13" s="90"/>
    </row>
    <row r="14" spans="1:31" s="7" customFormat="1" ht="12.75" x14ac:dyDescent="0.2">
      <c r="A14" s="150" t="s">
        <v>161</v>
      </c>
      <c r="B14" s="114">
        <v>0</v>
      </c>
      <c r="C14" s="114">
        <f>B14+(B14*0.03)</f>
        <v>0</v>
      </c>
      <c r="D14" s="114">
        <f t="shared" ref="D14:AE23" si="31">C14+(C14*0.03)</f>
        <v>0</v>
      </c>
      <c r="E14" s="114">
        <f t="shared" si="31"/>
        <v>0</v>
      </c>
      <c r="F14" s="114">
        <f t="shared" si="31"/>
        <v>0</v>
      </c>
      <c r="G14" s="114">
        <f t="shared" si="31"/>
        <v>0</v>
      </c>
      <c r="H14" s="114">
        <f t="shared" si="31"/>
        <v>0</v>
      </c>
      <c r="I14" s="114">
        <f t="shared" si="31"/>
        <v>0</v>
      </c>
      <c r="J14" s="114">
        <f t="shared" si="31"/>
        <v>0</v>
      </c>
      <c r="K14" s="114">
        <f t="shared" si="31"/>
        <v>0</v>
      </c>
      <c r="L14" s="114">
        <f t="shared" si="31"/>
        <v>0</v>
      </c>
      <c r="M14" s="114">
        <f t="shared" si="31"/>
        <v>0</v>
      </c>
      <c r="N14" s="114">
        <f t="shared" si="31"/>
        <v>0</v>
      </c>
      <c r="O14" s="114">
        <f t="shared" si="31"/>
        <v>0</v>
      </c>
      <c r="P14" s="114">
        <f t="shared" si="31"/>
        <v>0</v>
      </c>
      <c r="Q14" s="114">
        <f t="shared" si="31"/>
        <v>0</v>
      </c>
      <c r="R14" s="114">
        <f t="shared" si="31"/>
        <v>0</v>
      </c>
      <c r="S14" s="114">
        <f t="shared" si="31"/>
        <v>0</v>
      </c>
      <c r="T14" s="114">
        <f t="shared" si="31"/>
        <v>0</v>
      </c>
      <c r="U14" s="114">
        <f t="shared" si="31"/>
        <v>0</v>
      </c>
      <c r="V14" s="114">
        <f t="shared" si="31"/>
        <v>0</v>
      </c>
      <c r="W14" s="114">
        <f t="shared" si="31"/>
        <v>0</v>
      </c>
      <c r="X14" s="114">
        <f t="shared" si="31"/>
        <v>0</v>
      </c>
      <c r="Y14" s="114">
        <f t="shared" si="31"/>
        <v>0</v>
      </c>
      <c r="Z14" s="114">
        <f t="shared" si="31"/>
        <v>0</v>
      </c>
      <c r="AA14" s="114">
        <f t="shared" si="31"/>
        <v>0</v>
      </c>
      <c r="AB14" s="114">
        <f t="shared" si="31"/>
        <v>0</v>
      </c>
      <c r="AC14" s="114">
        <f t="shared" si="31"/>
        <v>0</v>
      </c>
      <c r="AD14" s="114">
        <f t="shared" si="31"/>
        <v>0</v>
      </c>
      <c r="AE14" s="114">
        <f t="shared" si="31"/>
        <v>0</v>
      </c>
    </row>
    <row r="15" spans="1:31" s="7" customFormat="1" ht="12.75" x14ac:dyDescent="0.2">
      <c r="A15" s="150" t="s">
        <v>157</v>
      </c>
      <c r="B15" s="114">
        <v>0</v>
      </c>
      <c r="C15" s="114">
        <f t="shared" ref="C15:R24" si="32">B15+(B15*0.03)</f>
        <v>0</v>
      </c>
      <c r="D15" s="114">
        <f t="shared" si="32"/>
        <v>0</v>
      </c>
      <c r="E15" s="114">
        <f t="shared" si="32"/>
        <v>0</v>
      </c>
      <c r="F15" s="114">
        <f t="shared" si="32"/>
        <v>0</v>
      </c>
      <c r="G15" s="114">
        <f t="shared" si="32"/>
        <v>0</v>
      </c>
      <c r="H15" s="114">
        <f t="shared" si="32"/>
        <v>0</v>
      </c>
      <c r="I15" s="114">
        <f t="shared" si="32"/>
        <v>0</v>
      </c>
      <c r="J15" s="114">
        <f t="shared" si="32"/>
        <v>0</v>
      </c>
      <c r="K15" s="114">
        <f t="shared" si="32"/>
        <v>0</v>
      </c>
      <c r="L15" s="114">
        <f t="shared" si="32"/>
        <v>0</v>
      </c>
      <c r="M15" s="114">
        <f t="shared" si="32"/>
        <v>0</v>
      </c>
      <c r="N15" s="114">
        <f t="shared" si="32"/>
        <v>0</v>
      </c>
      <c r="O15" s="114">
        <f t="shared" si="32"/>
        <v>0</v>
      </c>
      <c r="P15" s="114">
        <f t="shared" si="32"/>
        <v>0</v>
      </c>
      <c r="Q15" s="114">
        <f t="shared" si="32"/>
        <v>0</v>
      </c>
      <c r="R15" s="114">
        <f t="shared" si="32"/>
        <v>0</v>
      </c>
      <c r="S15" s="114">
        <f t="shared" si="31"/>
        <v>0</v>
      </c>
      <c r="T15" s="114">
        <f t="shared" si="31"/>
        <v>0</v>
      </c>
      <c r="U15" s="114">
        <f t="shared" si="31"/>
        <v>0</v>
      </c>
      <c r="V15" s="114">
        <f t="shared" si="31"/>
        <v>0</v>
      </c>
      <c r="W15" s="114">
        <f t="shared" si="31"/>
        <v>0</v>
      </c>
      <c r="X15" s="114">
        <f t="shared" si="31"/>
        <v>0</v>
      </c>
      <c r="Y15" s="114">
        <f t="shared" si="31"/>
        <v>0</v>
      </c>
      <c r="Z15" s="114">
        <f t="shared" si="31"/>
        <v>0</v>
      </c>
      <c r="AA15" s="114">
        <f t="shared" si="31"/>
        <v>0</v>
      </c>
      <c r="AB15" s="114">
        <f t="shared" si="31"/>
        <v>0</v>
      </c>
      <c r="AC15" s="114">
        <f t="shared" si="31"/>
        <v>0</v>
      </c>
      <c r="AD15" s="114">
        <f t="shared" si="31"/>
        <v>0</v>
      </c>
      <c r="AE15" s="114">
        <f t="shared" si="31"/>
        <v>0</v>
      </c>
    </row>
    <row r="16" spans="1:31" s="7" customFormat="1" ht="12.75" x14ac:dyDescent="0.2">
      <c r="A16" s="150" t="s">
        <v>162</v>
      </c>
      <c r="B16" s="114">
        <v>0</v>
      </c>
      <c r="C16" s="114">
        <f t="shared" si="32"/>
        <v>0</v>
      </c>
      <c r="D16" s="114">
        <f t="shared" si="31"/>
        <v>0</v>
      </c>
      <c r="E16" s="114">
        <f t="shared" si="31"/>
        <v>0</v>
      </c>
      <c r="F16" s="114">
        <f t="shared" si="31"/>
        <v>0</v>
      </c>
      <c r="G16" s="114">
        <f t="shared" si="31"/>
        <v>0</v>
      </c>
      <c r="H16" s="114">
        <f t="shared" si="31"/>
        <v>0</v>
      </c>
      <c r="I16" s="114">
        <f t="shared" si="31"/>
        <v>0</v>
      </c>
      <c r="J16" s="114">
        <f t="shared" si="31"/>
        <v>0</v>
      </c>
      <c r="K16" s="114">
        <f t="shared" si="31"/>
        <v>0</v>
      </c>
      <c r="L16" s="114">
        <f t="shared" si="31"/>
        <v>0</v>
      </c>
      <c r="M16" s="114">
        <f t="shared" si="31"/>
        <v>0</v>
      </c>
      <c r="N16" s="114">
        <f t="shared" si="31"/>
        <v>0</v>
      </c>
      <c r="O16" s="114">
        <f t="shared" si="31"/>
        <v>0</v>
      </c>
      <c r="P16" s="114">
        <f t="shared" si="31"/>
        <v>0</v>
      </c>
      <c r="Q16" s="114">
        <f t="shared" si="31"/>
        <v>0</v>
      </c>
      <c r="R16" s="114">
        <f t="shared" si="31"/>
        <v>0</v>
      </c>
      <c r="S16" s="114">
        <f t="shared" si="31"/>
        <v>0</v>
      </c>
      <c r="T16" s="114">
        <f t="shared" si="31"/>
        <v>0</v>
      </c>
      <c r="U16" s="114">
        <f t="shared" si="31"/>
        <v>0</v>
      </c>
      <c r="V16" s="114">
        <f t="shared" si="31"/>
        <v>0</v>
      </c>
      <c r="W16" s="114">
        <f t="shared" si="31"/>
        <v>0</v>
      </c>
      <c r="X16" s="114">
        <f t="shared" si="31"/>
        <v>0</v>
      </c>
      <c r="Y16" s="114">
        <f t="shared" si="31"/>
        <v>0</v>
      </c>
      <c r="Z16" s="114">
        <f t="shared" si="31"/>
        <v>0</v>
      </c>
      <c r="AA16" s="114">
        <f t="shared" si="31"/>
        <v>0</v>
      </c>
      <c r="AB16" s="114">
        <f t="shared" si="31"/>
        <v>0</v>
      </c>
      <c r="AC16" s="114">
        <f t="shared" si="31"/>
        <v>0</v>
      </c>
      <c r="AD16" s="114">
        <f t="shared" si="31"/>
        <v>0</v>
      </c>
      <c r="AE16" s="114">
        <f t="shared" si="31"/>
        <v>0</v>
      </c>
    </row>
    <row r="17" spans="1:31" s="7" customFormat="1" ht="12.75" x14ac:dyDescent="0.2">
      <c r="A17" s="150" t="s">
        <v>81</v>
      </c>
      <c r="B17" s="114">
        <v>0</v>
      </c>
      <c r="C17" s="114">
        <f t="shared" si="32"/>
        <v>0</v>
      </c>
      <c r="D17" s="114">
        <f t="shared" si="31"/>
        <v>0</v>
      </c>
      <c r="E17" s="114">
        <f t="shared" si="31"/>
        <v>0</v>
      </c>
      <c r="F17" s="114">
        <f t="shared" si="31"/>
        <v>0</v>
      </c>
      <c r="G17" s="114">
        <f t="shared" si="31"/>
        <v>0</v>
      </c>
      <c r="H17" s="114">
        <f t="shared" si="31"/>
        <v>0</v>
      </c>
      <c r="I17" s="114">
        <f t="shared" si="31"/>
        <v>0</v>
      </c>
      <c r="J17" s="114">
        <f t="shared" si="31"/>
        <v>0</v>
      </c>
      <c r="K17" s="114">
        <f t="shared" si="31"/>
        <v>0</v>
      </c>
      <c r="L17" s="114">
        <f t="shared" si="31"/>
        <v>0</v>
      </c>
      <c r="M17" s="114">
        <f t="shared" si="31"/>
        <v>0</v>
      </c>
      <c r="N17" s="114">
        <f t="shared" si="31"/>
        <v>0</v>
      </c>
      <c r="O17" s="114">
        <f t="shared" si="31"/>
        <v>0</v>
      </c>
      <c r="P17" s="114">
        <f t="shared" si="31"/>
        <v>0</v>
      </c>
      <c r="Q17" s="114">
        <f t="shared" si="31"/>
        <v>0</v>
      </c>
      <c r="R17" s="114">
        <f t="shared" si="31"/>
        <v>0</v>
      </c>
      <c r="S17" s="114">
        <f t="shared" si="31"/>
        <v>0</v>
      </c>
      <c r="T17" s="114">
        <f t="shared" si="31"/>
        <v>0</v>
      </c>
      <c r="U17" s="114">
        <f t="shared" si="31"/>
        <v>0</v>
      </c>
      <c r="V17" s="114">
        <f t="shared" si="31"/>
        <v>0</v>
      </c>
      <c r="W17" s="114">
        <f t="shared" si="31"/>
        <v>0</v>
      </c>
      <c r="X17" s="114">
        <f t="shared" si="31"/>
        <v>0</v>
      </c>
      <c r="Y17" s="114">
        <f t="shared" si="31"/>
        <v>0</v>
      </c>
      <c r="Z17" s="114">
        <f t="shared" si="31"/>
        <v>0</v>
      </c>
      <c r="AA17" s="114">
        <f t="shared" si="31"/>
        <v>0</v>
      </c>
      <c r="AB17" s="114">
        <f t="shared" si="31"/>
        <v>0</v>
      </c>
      <c r="AC17" s="114">
        <f t="shared" si="31"/>
        <v>0</v>
      </c>
      <c r="AD17" s="114">
        <f t="shared" si="31"/>
        <v>0</v>
      </c>
      <c r="AE17" s="114">
        <f t="shared" si="31"/>
        <v>0</v>
      </c>
    </row>
    <row r="18" spans="1:31" s="7" customFormat="1" ht="12.75" x14ac:dyDescent="0.2">
      <c r="A18" s="150" t="s">
        <v>158</v>
      </c>
      <c r="B18" s="114">
        <v>0</v>
      </c>
      <c r="C18" s="114">
        <f t="shared" si="32"/>
        <v>0</v>
      </c>
      <c r="D18" s="114">
        <f t="shared" si="31"/>
        <v>0</v>
      </c>
      <c r="E18" s="114">
        <f t="shared" si="31"/>
        <v>0</v>
      </c>
      <c r="F18" s="114">
        <f t="shared" si="31"/>
        <v>0</v>
      </c>
      <c r="G18" s="114">
        <f t="shared" si="31"/>
        <v>0</v>
      </c>
      <c r="H18" s="114">
        <f t="shared" si="31"/>
        <v>0</v>
      </c>
      <c r="I18" s="114">
        <f t="shared" si="31"/>
        <v>0</v>
      </c>
      <c r="J18" s="114">
        <f t="shared" si="31"/>
        <v>0</v>
      </c>
      <c r="K18" s="114">
        <f t="shared" si="31"/>
        <v>0</v>
      </c>
      <c r="L18" s="114">
        <f t="shared" si="31"/>
        <v>0</v>
      </c>
      <c r="M18" s="114">
        <f t="shared" si="31"/>
        <v>0</v>
      </c>
      <c r="N18" s="114">
        <f t="shared" si="31"/>
        <v>0</v>
      </c>
      <c r="O18" s="114">
        <f t="shared" si="31"/>
        <v>0</v>
      </c>
      <c r="P18" s="114">
        <f t="shared" si="31"/>
        <v>0</v>
      </c>
      <c r="Q18" s="114">
        <f t="shared" si="31"/>
        <v>0</v>
      </c>
      <c r="R18" s="114">
        <f t="shared" si="31"/>
        <v>0</v>
      </c>
      <c r="S18" s="114">
        <f t="shared" si="31"/>
        <v>0</v>
      </c>
      <c r="T18" s="114">
        <f t="shared" si="31"/>
        <v>0</v>
      </c>
      <c r="U18" s="114">
        <f t="shared" si="31"/>
        <v>0</v>
      </c>
      <c r="V18" s="114">
        <f t="shared" si="31"/>
        <v>0</v>
      </c>
      <c r="W18" s="114">
        <f t="shared" si="31"/>
        <v>0</v>
      </c>
      <c r="X18" s="114">
        <f t="shared" si="31"/>
        <v>0</v>
      </c>
      <c r="Y18" s="114">
        <f t="shared" si="31"/>
        <v>0</v>
      </c>
      <c r="Z18" s="114">
        <f t="shared" si="31"/>
        <v>0</v>
      </c>
      <c r="AA18" s="114">
        <f t="shared" si="31"/>
        <v>0</v>
      </c>
      <c r="AB18" s="114">
        <f t="shared" si="31"/>
        <v>0</v>
      </c>
      <c r="AC18" s="114">
        <f t="shared" si="31"/>
        <v>0</v>
      </c>
      <c r="AD18" s="114">
        <f t="shared" si="31"/>
        <v>0</v>
      </c>
      <c r="AE18" s="114">
        <f t="shared" si="31"/>
        <v>0</v>
      </c>
    </row>
    <row r="19" spans="1:31" s="7" customFormat="1" ht="12.75" x14ac:dyDescent="0.2">
      <c r="A19" s="150" t="s">
        <v>79</v>
      </c>
      <c r="B19" s="114">
        <v>0</v>
      </c>
      <c r="C19" s="114">
        <f t="shared" si="32"/>
        <v>0</v>
      </c>
      <c r="D19" s="114">
        <f t="shared" si="31"/>
        <v>0</v>
      </c>
      <c r="E19" s="114">
        <f t="shared" si="31"/>
        <v>0</v>
      </c>
      <c r="F19" s="114">
        <f t="shared" si="31"/>
        <v>0</v>
      </c>
      <c r="G19" s="114">
        <f t="shared" si="31"/>
        <v>0</v>
      </c>
      <c r="H19" s="114">
        <f t="shared" si="31"/>
        <v>0</v>
      </c>
      <c r="I19" s="114">
        <f t="shared" si="31"/>
        <v>0</v>
      </c>
      <c r="J19" s="114">
        <f t="shared" si="31"/>
        <v>0</v>
      </c>
      <c r="K19" s="114">
        <f t="shared" si="31"/>
        <v>0</v>
      </c>
      <c r="L19" s="114">
        <f t="shared" si="31"/>
        <v>0</v>
      </c>
      <c r="M19" s="114">
        <f t="shared" si="31"/>
        <v>0</v>
      </c>
      <c r="N19" s="114">
        <f t="shared" si="31"/>
        <v>0</v>
      </c>
      <c r="O19" s="114">
        <f t="shared" si="31"/>
        <v>0</v>
      </c>
      <c r="P19" s="114">
        <f t="shared" si="31"/>
        <v>0</v>
      </c>
      <c r="Q19" s="114">
        <f t="shared" si="31"/>
        <v>0</v>
      </c>
      <c r="R19" s="114">
        <f t="shared" si="31"/>
        <v>0</v>
      </c>
      <c r="S19" s="114">
        <f t="shared" si="31"/>
        <v>0</v>
      </c>
      <c r="T19" s="114">
        <f t="shared" si="31"/>
        <v>0</v>
      </c>
      <c r="U19" s="114">
        <f t="shared" si="31"/>
        <v>0</v>
      </c>
      <c r="V19" s="114">
        <f t="shared" si="31"/>
        <v>0</v>
      </c>
      <c r="W19" s="114">
        <f t="shared" si="31"/>
        <v>0</v>
      </c>
      <c r="X19" s="114">
        <f t="shared" si="31"/>
        <v>0</v>
      </c>
      <c r="Y19" s="114">
        <f t="shared" si="31"/>
        <v>0</v>
      </c>
      <c r="Z19" s="114">
        <f t="shared" si="31"/>
        <v>0</v>
      </c>
      <c r="AA19" s="114">
        <f t="shared" si="31"/>
        <v>0</v>
      </c>
      <c r="AB19" s="114">
        <f t="shared" si="31"/>
        <v>0</v>
      </c>
      <c r="AC19" s="114">
        <f t="shared" si="31"/>
        <v>0</v>
      </c>
      <c r="AD19" s="114">
        <f t="shared" si="31"/>
        <v>0</v>
      </c>
      <c r="AE19" s="114">
        <f t="shared" si="31"/>
        <v>0</v>
      </c>
    </row>
    <row r="20" spans="1:31" s="7" customFormat="1" ht="12.75" x14ac:dyDescent="0.2">
      <c r="A20" s="150" t="s">
        <v>78</v>
      </c>
      <c r="B20" s="114">
        <v>0</v>
      </c>
      <c r="C20" s="114">
        <f t="shared" si="32"/>
        <v>0</v>
      </c>
      <c r="D20" s="114">
        <f t="shared" si="31"/>
        <v>0</v>
      </c>
      <c r="E20" s="114">
        <f t="shared" si="31"/>
        <v>0</v>
      </c>
      <c r="F20" s="114">
        <f t="shared" si="31"/>
        <v>0</v>
      </c>
      <c r="G20" s="114">
        <f t="shared" si="31"/>
        <v>0</v>
      </c>
      <c r="H20" s="114">
        <f t="shared" si="31"/>
        <v>0</v>
      </c>
      <c r="I20" s="114">
        <f t="shared" si="31"/>
        <v>0</v>
      </c>
      <c r="J20" s="114">
        <f t="shared" si="31"/>
        <v>0</v>
      </c>
      <c r="K20" s="114">
        <f t="shared" si="31"/>
        <v>0</v>
      </c>
      <c r="L20" s="114">
        <f t="shared" si="31"/>
        <v>0</v>
      </c>
      <c r="M20" s="114">
        <f t="shared" si="31"/>
        <v>0</v>
      </c>
      <c r="N20" s="114">
        <f t="shared" si="31"/>
        <v>0</v>
      </c>
      <c r="O20" s="114">
        <f t="shared" si="31"/>
        <v>0</v>
      </c>
      <c r="P20" s="114">
        <f t="shared" si="31"/>
        <v>0</v>
      </c>
      <c r="Q20" s="114">
        <f t="shared" si="31"/>
        <v>0</v>
      </c>
      <c r="R20" s="114">
        <f t="shared" si="31"/>
        <v>0</v>
      </c>
      <c r="S20" s="114">
        <f t="shared" si="31"/>
        <v>0</v>
      </c>
      <c r="T20" s="114">
        <f t="shared" si="31"/>
        <v>0</v>
      </c>
      <c r="U20" s="114">
        <f t="shared" si="31"/>
        <v>0</v>
      </c>
      <c r="V20" s="114">
        <f t="shared" si="31"/>
        <v>0</v>
      </c>
      <c r="W20" s="114">
        <f t="shared" si="31"/>
        <v>0</v>
      </c>
      <c r="X20" s="114">
        <f t="shared" si="31"/>
        <v>0</v>
      </c>
      <c r="Y20" s="114">
        <f t="shared" si="31"/>
        <v>0</v>
      </c>
      <c r="Z20" s="114">
        <f t="shared" si="31"/>
        <v>0</v>
      </c>
      <c r="AA20" s="114">
        <f t="shared" si="31"/>
        <v>0</v>
      </c>
      <c r="AB20" s="114">
        <f t="shared" si="31"/>
        <v>0</v>
      </c>
      <c r="AC20" s="114">
        <f t="shared" si="31"/>
        <v>0</v>
      </c>
      <c r="AD20" s="114">
        <f t="shared" si="31"/>
        <v>0</v>
      </c>
      <c r="AE20" s="114">
        <f t="shared" si="31"/>
        <v>0</v>
      </c>
    </row>
    <row r="21" spans="1:31" s="7" customFormat="1" ht="12.75" x14ac:dyDescent="0.2">
      <c r="A21" s="150" t="s">
        <v>166</v>
      </c>
      <c r="B21" s="114">
        <v>0</v>
      </c>
      <c r="C21" s="114">
        <f t="shared" si="32"/>
        <v>0</v>
      </c>
      <c r="D21" s="114">
        <f t="shared" si="31"/>
        <v>0</v>
      </c>
      <c r="E21" s="114">
        <f t="shared" si="31"/>
        <v>0</v>
      </c>
      <c r="F21" s="114">
        <f t="shared" si="31"/>
        <v>0</v>
      </c>
      <c r="G21" s="114">
        <f t="shared" si="31"/>
        <v>0</v>
      </c>
      <c r="H21" s="114">
        <f t="shared" si="31"/>
        <v>0</v>
      </c>
      <c r="I21" s="114">
        <f t="shared" si="31"/>
        <v>0</v>
      </c>
      <c r="J21" s="114">
        <f t="shared" si="31"/>
        <v>0</v>
      </c>
      <c r="K21" s="114">
        <f t="shared" si="31"/>
        <v>0</v>
      </c>
      <c r="L21" s="114">
        <f t="shared" si="31"/>
        <v>0</v>
      </c>
      <c r="M21" s="114">
        <f t="shared" si="31"/>
        <v>0</v>
      </c>
      <c r="N21" s="114">
        <f t="shared" si="31"/>
        <v>0</v>
      </c>
      <c r="O21" s="114">
        <f t="shared" si="31"/>
        <v>0</v>
      </c>
      <c r="P21" s="114">
        <f t="shared" si="31"/>
        <v>0</v>
      </c>
      <c r="Q21" s="114">
        <f t="shared" si="31"/>
        <v>0</v>
      </c>
      <c r="R21" s="114">
        <f t="shared" si="31"/>
        <v>0</v>
      </c>
      <c r="S21" s="114">
        <f t="shared" si="31"/>
        <v>0</v>
      </c>
      <c r="T21" s="114">
        <f t="shared" si="31"/>
        <v>0</v>
      </c>
      <c r="U21" s="114">
        <f t="shared" si="31"/>
        <v>0</v>
      </c>
      <c r="V21" s="114">
        <f t="shared" si="31"/>
        <v>0</v>
      </c>
      <c r="W21" s="114">
        <f t="shared" si="31"/>
        <v>0</v>
      </c>
      <c r="X21" s="114">
        <f t="shared" si="31"/>
        <v>0</v>
      </c>
      <c r="Y21" s="114">
        <f t="shared" si="31"/>
        <v>0</v>
      </c>
      <c r="Z21" s="114">
        <f t="shared" si="31"/>
        <v>0</v>
      </c>
      <c r="AA21" s="114">
        <f t="shared" si="31"/>
        <v>0</v>
      </c>
      <c r="AB21" s="114">
        <f t="shared" si="31"/>
        <v>0</v>
      </c>
      <c r="AC21" s="114">
        <f t="shared" si="31"/>
        <v>0</v>
      </c>
      <c r="AD21" s="114">
        <f t="shared" si="31"/>
        <v>0</v>
      </c>
      <c r="AE21" s="114">
        <f t="shared" si="31"/>
        <v>0</v>
      </c>
    </row>
    <row r="22" spans="1:31" s="7" customFormat="1" ht="12.75" x14ac:dyDescent="0.2">
      <c r="A22" s="150" t="s">
        <v>184</v>
      </c>
      <c r="B22" s="114">
        <v>0</v>
      </c>
      <c r="C22" s="114">
        <f t="shared" si="32"/>
        <v>0</v>
      </c>
      <c r="D22" s="114">
        <f t="shared" si="31"/>
        <v>0</v>
      </c>
      <c r="E22" s="114">
        <f t="shared" si="31"/>
        <v>0</v>
      </c>
      <c r="F22" s="114">
        <f t="shared" si="31"/>
        <v>0</v>
      </c>
      <c r="G22" s="114">
        <f t="shared" si="31"/>
        <v>0</v>
      </c>
      <c r="H22" s="114">
        <f t="shared" si="31"/>
        <v>0</v>
      </c>
      <c r="I22" s="114">
        <f t="shared" si="31"/>
        <v>0</v>
      </c>
      <c r="J22" s="114">
        <f t="shared" si="31"/>
        <v>0</v>
      </c>
      <c r="K22" s="114">
        <f t="shared" si="31"/>
        <v>0</v>
      </c>
      <c r="L22" s="114">
        <f t="shared" si="31"/>
        <v>0</v>
      </c>
      <c r="M22" s="114">
        <f t="shared" si="31"/>
        <v>0</v>
      </c>
      <c r="N22" s="114">
        <f t="shared" si="31"/>
        <v>0</v>
      </c>
      <c r="O22" s="114">
        <f t="shared" si="31"/>
        <v>0</v>
      </c>
      <c r="P22" s="114">
        <f t="shared" si="31"/>
        <v>0</v>
      </c>
      <c r="Q22" s="114">
        <f t="shared" si="31"/>
        <v>0</v>
      </c>
      <c r="R22" s="114">
        <f t="shared" si="31"/>
        <v>0</v>
      </c>
      <c r="S22" s="114">
        <f t="shared" si="31"/>
        <v>0</v>
      </c>
      <c r="T22" s="114">
        <f t="shared" si="31"/>
        <v>0</v>
      </c>
      <c r="U22" s="114">
        <f t="shared" si="31"/>
        <v>0</v>
      </c>
      <c r="V22" s="114">
        <f t="shared" si="31"/>
        <v>0</v>
      </c>
      <c r="W22" s="114">
        <f t="shared" si="31"/>
        <v>0</v>
      </c>
      <c r="X22" s="114">
        <f t="shared" si="31"/>
        <v>0</v>
      </c>
      <c r="Y22" s="114">
        <f t="shared" si="31"/>
        <v>0</v>
      </c>
      <c r="Z22" s="114">
        <f t="shared" si="31"/>
        <v>0</v>
      </c>
      <c r="AA22" s="114">
        <f t="shared" si="31"/>
        <v>0</v>
      </c>
      <c r="AB22" s="114">
        <f t="shared" si="31"/>
        <v>0</v>
      </c>
      <c r="AC22" s="114">
        <f t="shared" si="31"/>
        <v>0</v>
      </c>
      <c r="AD22" s="114">
        <f t="shared" si="31"/>
        <v>0</v>
      </c>
      <c r="AE22" s="114">
        <f t="shared" si="31"/>
        <v>0</v>
      </c>
    </row>
    <row r="23" spans="1:31" s="7" customFormat="1" ht="12.75" x14ac:dyDescent="0.2">
      <c r="A23" s="150" t="s">
        <v>82</v>
      </c>
      <c r="B23" s="114">
        <v>0</v>
      </c>
      <c r="C23" s="114">
        <f t="shared" si="32"/>
        <v>0</v>
      </c>
      <c r="D23" s="114">
        <f t="shared" si="31"/>
        <v>0</v>
      </c>
      <c r="E23" s="114">
        <f t="shared" si="31"/>
        <v>0</v>
      </c>
      <c r="F23" s="114">
        <f t="shared" si="31"/>
        <v>0</v>
      </c>
      <c r="G23" s="114">
        <f t="shared" si="31"/>
        <v>0</v>
      </c>
      <c r="H23" s="114">
        <f t="shared" si="31"/>
        <v>0</v>
      </c>
      <c r="I23" s="114">
        <f t="shared" si="31"/>
        <v>0</v>
      </c>
      <c r="J23" s="114">
        <f t="shared" si="31"/>
        <v>0</v>
      </c>
      <c r="K23" s="114">
        <f t="shared" si="31"/>
        <v>0</v>
      </c>
      <c r="L23" s="114">
        <f t="shared" si="31"/>
        <v>0</v>
      </c>
      <c r="M23" s="114">
        <f t="shared" si="31"/>
        <v>0</v>
      </c>
      <c r="N23" s="114">
        <f t="shared" si="31"/>
        <v>0</v>
      </c>
      <c r="O23" s="114">
        <f t="shared" si="31"/>
        <v>0</v>
      </c>
      <c r="P23" s="114">
        <f t="shared" si="31"/>
        <v>0</v>
      </c>
      <c r="Q23" s="114">
        <f t="shared" si="31"/>
        <v>0</v>
      </c>
      <c r="R23" s="114">
        <f t="shared" si="31"/>
        <v>0</v>
      </c>
      <c r="S23" s="114">
        <f t="shared" si="31"/>
        <v>0</v>
      </c>
      <c r="T23" s="114">
        <f t="shared" si="31"/>
        <v>0</v>
      </c>
      <c r="U23" s="114">
        <f t="shared" si="31"/>
        <v>0</v>
      </c>
      <c r="V23" s="114">
        <f t="shared" ref="D23:AE24" si="33">U23+(U23*0.03)</f>
        <v>0</v>
      </c>
      <c r="W23" s="114">
        <f t="shared" si="33"/>
        <v>0</v>
      </c>
      <c r="X23" s="114">
        <f t="shared" si="33"/>
        <v>0</v>
      </c>
      <c r="Y23" s="114">
        <f t="shared" si="33"/>
        <v>0</v>
      </c>
      <c r="Z23" s="114">
        <f t="shared" si="33"/>
        <v>0</v>
      </c>
      <c r="AA23" s="114">
        <f t="shared" si="33"/>
        <v>0</v>
      </c>
      <c r="AB23" s="114">
        <f t="shared" si="33"/>
        <v>0</v>
      </c>
      <c r="AC23" s="114">
        <f t="shared" si="33"/>
        <v>0</v>
      </c>
      <c r="AD23" s="114">
        <f t="shared" si="33"/>
        <v>0</v>
      </c>
      <c r="AE23" s="114">
        <f t="shared" si="33"/>
        <v>0</v>
      </c>
    </row>
    <row r="24" spans="1:31" s="7" customFormat="1" ht="12.75" x14ac:dyDescent="0.2">
      <c r="A24" s="150" t="s">
        <v>82</v>
      </c>
      <c r="B24" s="114">
        <v>0</v>
      </c>
      <c r="C24" s="114">
        <f t="shared" si="32"/>
        <v>0</v>
      </c>
      <c r="D24" s="114">
        <f t="shared" si="33"/>
        <v>0</v>
      </c>
      <c r="E24" s="114">
        <f t="shared" si="33"/>
        <v>0</v>
      </c>
      <c r="F24" s="114">
        <f t="shared" si="33"/>
        <v>0</v>
      </c>
      <c r="G24" s="114">
        <f t="shared" si="33"/>
        <v>0</v>
      </c>
      <c r="H24" s="114">
        <f t="shared" si="33"/>
        <v>0</v>
      </c>
      <c r="I24" s="114">
        <f t="shared" si="33"/>
        <v>0</v>
      </c>
      <c r="J24" s="114">
        <f t="shared" si="33"/>
        <v>0</v>
      </c>
      <c r="K24" s="114">
        <f t="shared" si="33"/>
        <v>0</v>
      </c>
      <c r="L24" s="114">
        <f t="shared" si="33"/>
        <v>0</v>
      </c>
      <c r="M24" s="114">
        <f t="shared" si="33"/>
        <v>0</v>
      </c>
      <c r="N24" s="114">
        <f t="shared" si="33"/>
        <v>0</v>
      </c>
      <c r="O24" s="114">
        <f t="shared" si="33"/>
        <v>0</v>
      </c>
      <c r="P24" s="114">
        <f t="shared" si="33"/>
        <v>0</v>
      </c>
      <c r="Q24" s="114">
        <f t="shared" si="33"/>
        <v>0</v>
      </c>
      <c r="R24" s="114">
        <f t="shared" si="33"/>
        <v>0</v>
      </c>
      <c r="S24" s="114">
        <f t="shared" si="33"/>
        <v>0</v>
      </c>
      <c r="T24" s="114">
        <f t="shared" si="33"/>
        <v>0</v>
      </c>
      <c r="U24" s="114">
        <f t="shared" si="33"/>
        <v>0</v>
      </c>
      <c r="V24" s="114">
        <f t="shared" si="33"/>
        <v>0</v>
      </c>
      <c r="W24" s="114">
        <f t="shared" si="33"/>
        <v>0</v>
      </c>
      <c r="X24" s="114">
        <f t="shared" si="33"/>
        <v>0</v>
      </c>
      <c r="Y24" s="114">
        <f t="shared" si="33"/>
        <v>0</v>
      </c>
      <c r="Z24" s="114">
        <f t="shared" si="33"/>
        <v>0</v>
      </c>
      <c r="AA24" s="114">
        <f t="shared" si="33"/>
        <v>0</v>
      </c>
      <c r="AB24" s="114">
        <f t="shared" si="33"/>
        <v>0</v>
      </c>
      <c r="AC24" s="114">
        <f t="shared" si="33"/>
        <v>0</v>
      </c>
      <c r="AD24" s="114">
        <f t="shared" si="33"/>
        <v>0</v>
      </c>
      <c r="AE24" s="114">
        <f t="shared" si="33"/>
        <v>0</v>
      </c>
    </row>
    <row r="25" spans="1:31" s="7" customFormat="1" ht="12.75" x14ac:dyDescent="0.2">
      <c r="A25" s="16" t="s">
        <v>164</v>
      </c>
      <c r="B25" s="91">
        <f>SUM(B13:B24)</f>
        <v>0</v>
      </c>
      <c r="C25" s="91">
        <f t="shared" ref="C25:P25" si="34">SUM(C13:C24)</f>
        <v>0</v>
      </c>
      <c r="D25" s="91">
        <f t="shared" si="34"/>
        <v>0</v>
      </c>
      <c r="E25" s="91">
        <f t="shared" si="34"/>
        <v>0</v>
      </c>
      <c r="F25" s="91">
        <f t="shared" si="34"/>
        <v>0</v>
      </c>
      <c r="G25" s="91">
        <f t="shared" si="34"/>
        <v>0</v>
      </c>
      <c r="H25" s="91">
        <f t="shared" si="34"/>
        <v>0</v>
      </c>
      <c r="I25" s="91">
        <f t="shared" si="34"/>
        <v>0</v>
      </c>
      <c r="J25" s="91">
        <f t="shared" si="34"/>
        <v>0</v>
      </c>
      <c r="K25" s="91">
        <f t="shared" si="34"/>
        <v>0</v>
      </c>
      <c r="L25" s="91">
        <f t="shared" si="34"/>
        <v>0</v>
      </c>
      <c r="M25" s="91">
        <f t="shared" si="34"/>
        <v>0</v>
      </c>
      <c r="N25" s="91">
        <f t="shared" si="34"/>
        <v>0</v>
      </c>
      <c r="O25" s="91">
        <f t="shared" si="34"/>
        <v>0</v>
      </c>
      <c r="P25" s="91">
        <f t="shared" si="34"/>
        <v>0</v>
      </c>
      <c r="Q25" s="91">
        <f t="shared" ref="Q25:AE25" si="35">SUM(Q13:Q24)</f>
        <v>0</v>
      </c>
      <c r="R25" s="91">
        <f t="shared" si="35"/>
        <v>0</v>
      </c>
      <c r="S25" s="91">
        <f t="shared" si="35"/>
        <v>0</v>
      </c>
      <c r="T25" s="91">
        <f t="shared" si="35"/>
        <v>0</v>
      </c>
      <c r="U25" s="91">
        <f t="shared" si="35"/>
        <v>0</v>
      </c>
      <c r="V25" s="91">
        <f t="shared" si="35"/>
        <v>0</v>
      </c>
      <c r="W25" s="91">
        <f t="shared" si="35"/>
        <v>0</v>
      </c>
      <c r="X25" s="91">
        <f t="shared" si="35"/>
        <v>0</v>
      </c>
      <c r="Y25" s="91">
        <f t="shared" si="35"/>
        <v>0</v>
      </c>
      <c r="Z25" s="91">
        <f t="shared" si="35"/>
        <v>0</v>
      </c>
      <c r="AA25" s="91">
        <f t="shared" si="35"/>
        <v>0</v>
      </c>
      <c r="AB25" s="91">
        <f t="shared" si="35"/>
        <v>0</v>
      </c>
      <c r="AC25" s="91">
        <f t="shared" si="35"/>
        <v>0</v>
      </c>
      <c r="AD25" s="91">
        <f t="shared" si="35"/>
        <v>0</v>
      </c>
      <c r="AE25" s="91">
        <f t="shared" si="35"/>
        <v>0</v>
      </c>
    </row>
    <row r="26" spans="1:31" s="7" customFormat="1" ht="12.75" x14ac:dyDescent="0.2">
      <c r="A26" s="153" t="s">
        <v>100</v>
      </c>
    </row>
    <row r="27" spans="1:31" s="7" customFormat="1" ht="12.75" x14ac:dyDescent="0.2">
      <c r="A27" s="150" t="s">
        <v>159</v>
      </c>
      <c r="B27" s="115">
        <v>0</v>
      </c>
      <c r="C27" s="115">
        <v>0</v>
      </c>
      <c r="D27" s="115">
        <v>0</v>
      </c>
      <c r="E27" s="115">
        <v>0</v>
      </c>
      <c r="F27" s="115">
        <v>0</v>
      </c>
      <c r="G27" s="115">
        <v>0</v>
      </c>
      <c r="H27" s="115">
        <v>0</v>
      </c>
      <c r="I27" s="115">
        <v>0</v>
      </c>
      <c r="J27" s="115">
        <v>0</v>
      </c>
      <c r="K27" s="115">
        <v>0</v>
      </c>
      <c r="L27" s="115">
        <v>0</v>
      </c>
      <c r="M27" s="115">
        <v>0</v>
      </c>
      <c r="N27" s="115">
        <v>0</v>
      </c>
      <c r="O27" s="115">
        <v>0</v>
      </c>
      <c r="P27" s="115">
        <v>0</v>
      </c>
      <c r="Q27" s="115">
        <v>0</v>
      </c>
      <c r="R27" s="115">
        <v>0</v>
      </c>
      <c r="S27" s="115">
        <v>0</v>
      </c>
      <c r="T27" s="115">
        <v>0</v>
      </c>
      <c r="U27" s="115">
        <v>0</v>
      </c>
      <c r="V27" s="115">
        <v>0</v>
      </c>
      <c r="W27" s="115">
        <v>0</v>
      </c>
      <c r="X27" s="115">
        <v>0</v>
      </c>
      <c r="Y27" s="115">
        <v>0</v>
      </c>
      <c r="Z27" s="115">
        <v>0</v>
      </c>
      <c r="AA27" s="115">
        <v>0</v>
      </c>
      <c r="AB27" s="115">
        <v>0</v>
      </c>
      <c r="AC27" s="115">
        <v>0</v>
      </c>
      <c r="AD27" s="115">
        <v>0</v>
      </c>
      <c r="AE27" s="115">
        <v>0</v>
      </c>
    </row>
    <row r="28" spans="1:31" s="7" customFormat="1" ht="12.75" x14ac:dyDescent="0.2">
      <c r="A28" s="150" t="s">
        <v>160</v>
      </c>
      <c r="B28" s="115">
        <v>0</v>
      </c>
      <c r="C28" s="115">
        <v>0</v>
      </c>
      <c r="D28" s="115">
        <v>0</v>
      </c>
      <c r="E28" s="115">
        <v>0</v>
      </c>
      <c r="F28" s="115">
        <v>0</v>
      </c>
      <c r="G28" s="115">
        <v>0</v>
      </c>
      <c r="H28" s="115">
        <v>0</v>
      </c>
      <c r="I28" s="115">
        <v>0</v>
      </c>
      <c r="J28" s="115">
        <v>0</v>
      </c>
      <c r="K28" s="115">
        <v>0</v>
      </c>
      <c r="L28" s="115">
        <v>0</v>
      </c>
      <c r="M28" s="115">
        <v>0</v>
      </c>
      <c r="N28" s="115">
        <v>0</v>
      </c>
      <c r="O28" s="115">
        <v>0</v>
      </c>
      <c r="P28" s="115">
        <v>0</v>
      </c>
      <c r="Q28" s="115">
        <v>0</v>
      </c>
      <c r="R28" s="115">
        <v>0</v>
      </c>
      <c r="S28" s="115">
        <v>0</v>
      </c>
      <c r="T28" s="115">
        <v>0</v>
      </c>
      <c r="U28" s="115">
        <v>0</v>
      </c>
      <c r="V28" s="115">
        <v>0</v>
      </c>
      <c r="W28" s="115">
        <v>0</v>
      </c>
      <c r="X28" s="115">
        <v>0</v>
      </c>
      <c r="Y28" s="115">
        <v>0</v>
      </c>
      <c r="Z28" s="115">
        <v>0</v>
      </c>
      <c r="AA28" s="115">
        <v>0</v>
      </c>
      <c r="AB28" s="115">
        <v>0</v>
      </c>
      <c r="AC28" s="115">
        <v>0</v>
      </c>
      <c r="AD28" s="115">
        <v>0</v>
      </c>
      <c r="AE28" s="115">
        <v>0</v>
      </c>
    </row>
    <row r="29" spans="1:31" s="7" customFormat="1" ht="12.75" x14ac:dyDescent="0.2">
      <c r="A29" s="150" t="s">
        <v>80</v>
      </c>
      <c r="B29" s="115">
        <v>0</v>
      </c>
      <c r="C29" s="115">
        <v>0</v>
      </c>
      <c r="D29" s="115">
        <v>0</v>
      </c>
      <c r="E29" s="115">
        <v>0</v>
      </c>
      <c r="F29" s="115">
        <v>0</v>
      </c>
      <c r="G29" s="115">
        <v>0</v>
      </c>
      <c r="H29" s="115">
        <v>0</v>
      </c>
      <c r="I29" s="115">
        <v>0</v>
      </c>
      <c r="J29" s="115">
        <v>0</v>
      </c>
      <c r="K29" s="115">
        <v>0</v>
      </c>
      <c r="L29" s="115">
        <v>0</v>
      </c>
      <c r="M29" s="115">
        <v>0</v>
      </c>
      <c r="N29" s="115">
        <v>0</v>
      </c>
      <c r="O29" s="115">
        <v>0</v>
      </c>
      <c r="P29" s="115">
        <v>0</v>
      </c>
      <c r="Q29" s="115">
        <v>0</v>
      </c>
      <c r="R29" s="115">
        <v>0</v>
      </c>
      <c r="S29" s="115">
        <v>0</v>
      </c>
      <c r="T29" s="115">
        <v>0</v>
      </c>
      <c r="U29" s="115">
        <v>0</v>
      </c>
      <c r="V29" s="115">
        <v>0</v>
      </c>
      <c r="W29" s="115">
        <v>0</v>
      </c>
      <c r="X29" s="115">
        <v>0</v>
      </c>
      <c r="Y29" s="115">
        <v>0</v>
      </c>
      <c r="Z29" s="115">
        <v>0</v>
      </c>
      <c r="AA29" s="115">
        <v>0</v>
      </c>
      <c r="AB29" s="115">
        <v>0</v>
      </c>
      <c r="AC29" s="115">
        <v>0</v>
      </c>
      <c r="AD29" s="115">
        <v>0</v>
      </c>
      <c r="AE29" s="115">
        <v>0</v>
      </c>
    </row>
    <row r="30" spans="1:31" s="7" customFormat="1" ht="12.75" x14ac:dyDescent="0.2">
      <c r="A30" s="16" t="s">
        <v>101</v>
      </c>
      <c r="B30" s="92">
        <f>SUM(B27:B29)</f>
        <v>0</v>
      </c>
      <c r="C30" s="92">
        <f t="shared" ref="C30:P30" si="36">SUM(C27:C29)</f>
        <v>0</v>
      </c>
      <c r="D30" s="92">
        <f t="shared" si="36"/>
        <v>0</v>
      </c>
      <c r="E30" s="92">
        <f t="shared" si="36"/>
        <v>0</v>
      </c>
      <c r="F30" s="92">
        <f t="shared" si="36"/>
        <v>0</v>
      </c>
      <c r="G30" s="92">
        <f t="shared" si="36"/>
        <v>0</v>
      </c>
      <c r="H30" s="92">
        <f t="shared" si="36"/>
        <v>0</v>
      </c>
      <c r="I30" s="92">
        <f t="shared" si="36"/>
        <v>0</v>
      </c>
      <c r="J30" s="92">
        <f t="shared" si="36"/>
        <v>0</v>
      </c>
      <c r="K30" s="92">
        <f t="shared" si="36"/>
        <v>0</v>
      </c>
      <c r="L30" s="92">
        <f t="shared" si="36"/>
        <v>0</v>
      </c>
      <c r="M30" s="92">
        <f t="shared" si="36"/>
        <v>0</v>
      </c>
      <c r="N30" s="92">
        <f t="shared" si="36"/>
        <v>0</v>
      </c>
      <c r="O30" s="92">
        <f t="shared" si="36"/>
        <v>0</v>
      </c>
      <c r="P30" s="92">
        <f t="shared" si="36"/>
        <v>0</v>
      </c>
      <c r="Q30" s="92">
        <f t="shared" ref="Q30:AE30" si="37">SUM(Q27:Q29)</f>
        <v>0</v>
      </c>
      <c r="R30" s="92">
        <f t="shared" si="37"/>
        <v>0</v>
      </c>
      <c r="S30" s="92">
        <f t="shared" si="37"/>
        <v>0</v>
      </c>
      <c r="T30" s="92">
        <f t="shared" si="37"/>
        <v>0</v>
      </c>
      <c r="U30" s="92">
        <f t="shared" si="37"/>
        <v>0</v>
      </c>
      <c r="V30" s="92">
        <f t="shared" si="37"/>
        <v>0</v>
      </c>
      <c r="W30" s="92">
        <f t="shared" si="37"/>
        <v>0</v>
      </c>
      <c r="X30" s="92">
        <f t="shared" si="37"/>
        <v>0</v>
      </c>
      <c r="Y30" s="92">
        <f t="shared" si="37"/>
        <v>0</v>
      </c>
      <c r="Z30" s="92">
        <f t="shared" si="37"/>
        <v>0</v>
      </c>
      <c r="AA30" s="92">
        <f t="shared" si="37"/>
        <v>0</v>
      </c>
      <c r="AB30" s="92">
        <f t="shared" si="37"/>
        <v>0</v>
      </c>
      <c r="AC30" s="92">
        <f t="shared" si="37"/>
        <v>0</v>
      </c>
      <c r="AD30" s="92">
        <f t="shared" si="37"/>
        <v>0</v>
      </c>
      <c r="AE30" s="92">
        <f t="shared" si="37"/>
        <v>0</v>
      </c>
    </row>
    <row r="31" spans="1:31" s="7" customFormat="1" ht="12.75" x14ac:dyDescent="0.2">
      <c r="A31" s="154" t="s">
        <v>185</v>
      </c>
      <c r="B31" s="93">
        <f>B25+B30</f>
        <v>0</v>
      </c>
      <c r="C31" s="93">
        <f t="shared" ref="C31:AE31" si="38">C25+C30</f>
        <v>0</v>
      </c>
      <c r="D31" s="93">
        <f t="shared" si="38"/>
        <v>0</v>
      </c>
      <c r="E31" s="93">
        <f t="shared" si="38"/>
        <v>0</v>
      </c>
      <c r="F31" s="93">
        <f t="shared" si="38"/>
        <v>0</v>
      </c>
      <c r="G31" s="93">
        <f t="shared" si="38"/>
        <v>0</v>
      </c>
      <c r="H31" s="93">
        <f t="shared" si="38"/>
        <v>0</v>
      </c>
      <c r="I31" s="93">
        <f t="shared" si="38"/>
        <v>0</v>
      </c>
      <c r="J31" s="93">
        <f t="shared" si="38"/>
        <v>0</v>
      </c>
      <c r="K31" s="93">
        <f t="shared" si="38"/>
        <v>0</v>
      </c>
      <c r="L31" s="93">
        <f t="shared" si="38"/>
        <v>0</v>
      </c>
      <c r="M31" s="93">
        <f t="shared" si="38"/>
        <v>0</v>
      </c>
      <c r="N31" s="93">
        <f t="shared" si="38"/>
        <v>0</v>
      </c>
      <c r="O31" s="93">
        <f t="shared" si="38"/>
        <v>0</v>
      </c>
      <c r="P31" s="93">
        <f t="shared" si="38"/>
        <v>0</v>
      </c>
      <c r="Q31" s="93">
        <f t="shared" si="38"/>
        <v>0</v>
      </c>
      <c r="R31" s="93">
        <f t="shared" si="38"/>
        <v>0</v>
      </c>
      <c r="S31" s="93">
        <f t="shared" si="38"/>
        <v>0</v>
      </c>
      <c r="T31" s="93">
        <f t="shared" si="38"/>
        <v>0</v>
      </c>
      <c r="U31" s="93">
        <f t="shared" si="38"/>
        <v>0</v>
      </c>
      <c r="V31" s="93">
        <f t="shared" si="38"/>
        <v>0</v>
      </c>
      <c r="W31" s="93">
        <f t="shared" si="38"/>
        <v>0</v>
      </c>
      <c r="X31" s="93">
        <f t="shared" si="38"/>
        <v>0</v>
      </c>
      <c r="Y31" s="93">
        <f t="shared" si="38"/>
        <v>0</v>
      </c>
      <c r="Z31" s="93">
        <f t="shared" si="38"/>
        <v>0</v>
      </c>
      <c r="AA31" s="93">
        <f t="shared" si="38"/>
        <v>0</v>
      </c>
      <c r="AB31" s="93">
        <f t="shared" si="38"/>
        <v>0</v>
      </c>
      <c r="AC31" s="93">
        <f t="shared" si="38"/>
        <v>0</v>
      </c>
      <c r="AD31" s="93">
        <f t="shared" si="38"/>
        <v>0</v>
      </c>
      <c r="AE31" s="93">
        <f t="shared" si="38"/>
        <v>0</v>
      </c>
    </row>
    <row r="32" spans="1:31" s="7" customFormat="1" ht="12.75" x14ac:dyDescent="0.2">
      <c r="A32" s="151"/>
      <c r="B32" s="12" t="s">
        <v>59</v>
      </c>
      <c r="C32" s="12" t="s">
        <v>60</v>
      </c>
      <c r="D32" s="12" t="s">
        <v>61</v>
      </c>
      <c r="E32" s="12" t="s">
        <v>62</v>
      </c>
      <c r="F32" s="12" t="s">
        <v>63</v>
      </c>
      <c r="G32" s="12" t="s">
        <v>64</v>
      </c>
      <c r="H32" s="12" t="s">
        <v>65</v>
      </c>
      <c r="I32" s="12" t="s">
        <v>66</v>
      </c>
      <c r="J32" s="12" t="s">
        <v>67</v>
      </c>
      <c r="K32" s="12" t="s">
        <v>68</v>
      </c>
      <c r="L32" s="12" t="s">
        <v>69</v>
      </c>
      <c r="M32" s="12" t="s">
        <v>70</v>
      </c>
      <c r="N32" s="12" t="s">
        <v>71</v>
      </c>
      <c r="O32" s="12" t="s">
        <v>72</v>
      </c>
      <c r="P32" s="12" t="s">
        <v>73</v>
      </c>
      <c r="Q32" s="12" t="s">
        <v>167</v>
      </c>
      <c r="R32" s="12" t="s">
        <v>168</v>
      </c>
      <c r="S32" s="12" t="s">
        <v>169</v>
      </c>
      <c r="T32" s="12" t="s">
        <v>170</v>
      </c>
      <c r="U32" s="12" t="s">
        <v>171</v>
      </c>
      <c r="V32" s="12" t="s">
        <v>172</v>
      </c>
      <c r="W32" s="12" t="s">
        <v>173</v>
      </c>
      <c r="X32" s="12" t="s">
        <v>174</v>
      </c>
      <c r="Y32" s="12" t="s">
        <v>175</v>
      </c>
      <c r="Z32" s="12" t="s">
        <v>176</v>
      </c>
      <c r="AA32" s="12" t="s">
        <v>177</v>
      </c>
      <c r="AB32" s="12" t="s">
        <v>178</v>
      </c>
      <c r="AC32" s="12" t="s">
        <v>179</v>
      </c>
      <c r="AD32" s="12" t="s">
        <v>180</v>
      </c>
      <c r="AE32" s="12" t="s">
        <v>181</v>
      </c>
    </row>
    <row r="33" spans="1:31" s="7" customFormat="1" ht="12.75" x14ac:dyDescent="0.2">
      <c r="A33" s="13" t="s">
        <v>189</v>
      </c>
      <c r="B33" s="116">
        <v>0</v>
      </c>
      <c r="C33" s="116">
        <v>0</v>
      </c>
      <c r="D33" s="116">
        <v>0</v>
      </c>
      <c r="E33" s="116">
        <v>0</v>
      </c>
      <c r="F33" s="116">
        <v>0</v>
      </c>
      <c r="G33" s="116">
        <v>0</v>
      </c>
      <c r="H33" s="116">
        <v>0</v>
      </c>
      <c r="I33" s="116">
        <v>0</v>
      </c>
      <c r="J33" s="116">
        <v>0</v>
      </c>
      <c r="K33" s="116">
        <v>0</v>
      </c>
      <c r="L33" s="116">
        <v>0</v>
      </c>
      <c r="M33" s="116">
        <v>0</v>
      </c>
      <c r="N33" s="116">
        <v>0</v>
      </c>
      <c r="O33" s="116">
        <v>0</v>
      </c>
      <c r="P33" s="116">
        <v>0</v>
      </c>
      <c r="Q33" s="116">
        <v>0</v>
      </c>
      <c r="R33" s="116">
        <v>0</v>
      </c>
      <c r="S33" s="116">
        <v>0</v>
      </c>
      <c r="T33" s="116">
        <v>0</v>
      </c>
      <c r="U33" s="116">
        <v>0</v>
      </c>
      <c r="V33" s="116">
        <v>0</v>
      </c>
      <c r="W33" s="116">
        <v>0</v>
      </c>
      <c r="X33" s="116">
        <v>0</v>
      </c>
      <c r="Y33" s="116">
        <v>0</v>
      </c>
      <c r="Z33" s="116">
        <v>0</v>
      </c>
      <c r="AA33" s="116">
        <v>0</v>
      </c>
      <c r="AB33" s="116">
        <v>0</v>
      </c>
      <c r="AC33" s="116">
        <v>0</v>
      </c>
      <c r="AD33" s="116">
        <v>0</v>
      </c>
      <c r="AE33" s="116">
        <v>0</v>
      </c>
    </row>
    <row r="34" spans="1:31" s="7" customFormat="1" ht="12.75" x14ac:dyDescent="0.2">
      <c r="A34" s="18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</row>
    <row r="35" spans="1:31" s="7" customFormat="1" ht="12.75" x14ac:dyDescent="0.2">
      <c r="A35" s="13" t="s">
        <v>163</v>
      </c>
      <c r="B35" s="105" t="e">
        <f>(B12-B25-B29)/B33</f>
        <v>#DIV/0!</v>
      </c>
      <c r="C35" s="105" t="e">
        <f t="shared" ref="C35:AE35" si="39">(C12-C25-C29)/C33</f>
        <v>#DIV/0!</v>
      </c>
      <c r="D35" s="105" t="e">
        <f t="shared" si="39"/>
        <v>#DIV/0!</v>
      </c>
      <c r="E35" s="105" t="e">
        <f t="shared" si="39"/>
        <v>#DIV/0!</v>
      </c>
      <c r="F35" s="105" t="e">
        <f t="shared" si="39"/>
        <v>#DIV/0!</v>
      </c>
      <c r="G35" s="105" t="e">
        <f t="shared" si="39"/>
        <v>#DIV/0!</v>
      </c>
      <c r="H35" s="105" t="e">
        <f t="shared" si="39"/>
        <v>#DIV/0!</v>
      </c>
      <c r="I35" s="105" t="e">
        <f t="shared" si="39"/>
        <v>#DIV/0!</v>
      </c>
      <c r="J35" s="105" t="e">
        <f t="shared" si="39"/>
        <v>#DIV/0!</v>
      </c>
      <c r="K35" s="105" t="e">
        <f t="shared" si="39"/>
        <v>#DIV/0!</v>
      </c>
      <c r="L35" s="105" t="e">
        <f t="shared" si="39"/>
        <v>#DIV/0!</v>
      </c>
      <c r="M35" s="105" t="e">
        <f t="shared" si="39"/>
        <v>#DIV/0!</v>
      </c>
      <c r="N35" s="105" t="e">
        <f t="shared" si="39"/>
        <v>#DIV/0!</v>
      </c>
      <c r="O35" s="105" t="e">
        <f t="shared" si="39"/>
        <v>#DIV/0!</v>
      </c>
      <c r="P35" s="105" t="e">
        <f t="shared" si="39"/>
        <v>#DIV/0!</v>
      </c>
      <c r="Q35" s="105" t="e">
        <f t="shared" si="39"/>
        <v>#DIV/0!</v>
      </c>
      <c r="R35" s="105" t="e">
        <f t="shared" si="39"/>
        <v>#DIV/0!</v>
      </c>
      <c r="S35" s="105" t="e">
        <f t="shared" si="39"/>
        <v>#DIV/0!</v>
      </c>
      <c r="T35" s="105" t="e">
        <f t="shared" si="39"/>
        <v>#DIV/0!</v>
      </c>
      <c r="U35" s="105" t="e">
        <f t="shared" si="39"/>
        <v>#DIV/0!</v>
      </c>
      <c r="V35" s="105" t="e">
        <f t="shared" si="39"/>
        <v>#DIV/0!</v>
      </c>
      <c r="W35" s="105" t="e">
        <f t="shared" si="39"/>
        <v>#DIV/0!</v>
      </c>
      <c r="X35" s="105" t="e">
        <f t="shared" si="39"/>
        <v>#DIV/0!</v>
      </c>
      <c r="Y35" s="105" t="e">
        <f t="shared" si="39"/>
        <v>#DIV/0!</v>
      </c>
      <c r="Z35" s="105" t="e">
        <f t="shared" si="39"/>
        <v>#DIV/0!</v>
      </c>
      <c r="AA35" s="105" t="e">
        <f t="shared" si="39"/>
        <v>#DIV/0!</v>
      </c>
      <c r="AB35" s="105" t="e">
        <f t="shared" si="39"/>
        <v>#DIV/0!</v>
      </c>
      <c r="AC35" s="105" t="e">
        <f t="shared" si="39"/>
        <v>#DIV/0!</v>
      </c>
      <c r="AD35" s="105" t="e">
        <f t="shared" si="39"/>
        <v>#DIV/0!</v>
      </c>
      <c r="AE35" s="105" t="e">
        <f t="shared" si="39"/>
        <v>#DIV/0!</v>
      </c>
    </row>
    <row r="36" spans="1:31" s="7" customFormat="1" ht="12.75" x14ac:dyDescent="0.2">
      <c r="A36" s="18"/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</row>
    <row r="37" spans="1:31" s="7" customFormat="1" ht="12.75" x14ac:dyDescent="0.2">
      <c r="A37" s="150"/>
    </row>
    <row r="38" spans="1:31" s="7" customFormat="1" ht="12.75" x14ac:dyDescent="0.2">
      <c r="A38" s="70" t="s">
        <v>188</v>
      </c>
      <c r="B38" s="69"/>
      <c r="C38" s="69"/>
      <c r="D38" s="69"/>
      <c r="E38" s="69"/>
      <c r="F38" s="69"/>
      <c r="G38" s="69"/>
      <c r="H38" s="69"/>
      <c r="I38" s="69"/>
      <c r="J38" s="69"/>
      <c r="K38" s="69"/>
      <c r="L38" s="69"/>
      <c r="M38" s="69"/>
      <c r="N38" s="69"/>
      <c r="O38" s="69"/>
      <c r="P38" s="69"/>
      <c r="Q38" s="69"/>
      <c r="R38" s="69"/>
      <c r="S38" s="69"/>
      <c r="T38" s="69"/>
      <c r="U38" s="69"/>
      <c r="V38" s="69"/>
      <c r="W38" s="69"/>
      <c r="X38" s="69"/>
      <c r="Y38" s="69"/>
      <c r="Z38" s="69"/>
      <c r="AA38" s="69"/>
      <c r="AB38" s="69"/>
      <c r="AC38" s="69"/>
      <c r="AD38" s="69"/>
      <c r="AE38" s="69"/>
    </row>
    <row r="40" spans="1:31" x14ac:dyDescent="0.25">
      <c r="B40" s="101"/>
      <c r="C40" s="101"/>
      <c r="D40" s="101"/>
      <c r="E40" s="101"/>
      <c r="F40" s="101"/>
      <c r="G40" s="101"/>
      <c r="H40" s="101"/>
      <c r="I40" s="101"/>
      <c r="J40" s="101"/>
      <c r="K40" s="101"/>
      <c r="L40" s="101"/>
      <c r="M40" s="101"/>
    </row>
  </sheetData>
  <sortState xmlns:xlrd2="http://schemas.microsoft.com/office/spreadsheetml/2017/richdata2" ref="A11:A21">
    <sortCondition ref="A11"/>
  </sortState>
  <phoneticPr fontId="24" type="noConversion"/>
  <pageMargins left="0.7" right="0.7" top="0.75" bottom="0.75" header="0.3" footer="0.3"/>
  <pageSetup fitToWidth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F27"/>
  <sheetViews>
    <sheetView workbookViewId="0">
      <selection activeCell="A2" sqref="A2"/>
    </sheetView>
  </sheetViews>
  <sheetFormatPr defaultRowHeight="15.75" x14ac:dyDescent="0.25"/>
  <cols>
    <col min="1" max="1" width="12.5703125" style="36" customWidth="1"/>
    <col min="2" max="2" width="39.5703125" style="36" bestFit="1" customWidth="1"/>
    <col min="3" max="32" width="8.7109375" style="36" customWidth="1"/>
    <col min="33" max="16384" width="9.140625" style="36"/>
  </cols>
  <sheetData>
    <row r="1" spans="1:32" ht="23.25" customHeight="1" x14ac:dyDescent="0.3">
      <c r="A1" s="87" t="s">
        <v>149</v>
      </c>
    </row>
    <row r="2" spans="1:32" x14ac:dyDescent="0.25">
      <c r="A2" s="11" t="s">
        <v>86</v>
      </c>
      <c r="B2" s="11"/>
    </row>
    <row r="3" spans="1:32" x14ac:dyDescent="0.25">
      <c r="A3" s="11"/>
      <c r="B3" s="11"/>
    </row>
    <row r="4" spans="1:32" customFormat="1" ht="15" x14ac:dyDescent="0.25">
      <c r="B4" s="137" t="s">
        <v>155</v>
      </c>
      <c r="C4" s="69" t="str">
        <f>'Sources and Uses'!B3</f>
        <v>Text</v>
      </c>
      <c r="D4" s="141"/>
      <c r="E4" s="141"/>
    </row>
    <row r="5" spans="1:32" customFormat="1" ht="15" x14ac:dyDescent="0.25">
      <c r="B5" s="137" t="s">
        <v>156</v>
      </c>
      <c r="C5" s="119" t="str">
        <f>'Sources and Uses'!B4</f>
        <v>Text</v>
      </c>
      <c r="D5" s="119"/>
      <c r="E5" s="119"/>
    </row>
    <row r="6" spans="1:32" customFormat="1" ht="15" x14ac:dyDescent="0.25">
      <c r="B6" s="137" t="s">
        <v>97</v>
      </c>
      <c r="C6" s="144" t="str">
        <f>'Sources and Uses'!B5</f>
        <v>Number</v>
      </c>
      <c r="D6" s="119"/>
      <c r="E6" s="119"/>
    </row>
    <row r="7" spans="1:32" customFormat="1" ht="15" x14ac:dyDescent="0.25">
      <c r="A7" s="32"/>
      <c r="B7" s="32"/>
    </row>
    <row r="8" spans="1:32" customFormat="1" ht="15" x14ac:dyDescent="0.25">
      <c r="A8" s="39"/>
      <c r="B8" s="40"/>
      <c r="C8" s="41" t="s">
        <v>59</v>
      </c>
      <c r="D8" s="41" t="s">
        <v>60</v>
      </c>
      <c r="E8" s="41" t="s">
        <v>61</v>
      </c>
      <c r="F8" s="41" t="s">
        <v>62</v>
      </c>
      <c r="G8" s="41" t="s">
        <v>63</v>
      </c>
      <c r="H8" s="41" t="s">
        <v>64</v>
      </c>
      <c r="I8" s="41" t="s">
        <v>65</v>
      </c>
      <c r="J8" s="41" t="s">
        <v>66</v>
      </c>
      <c r="K8" s="41" t="s">
        <v>67</v>
      </c>
      <c r="L8" s="41" t="s">
        <v>68</v>
      </c>
      <c r="M8" s="41" t="s">
        <v>69</v>
      </c>
      <c r="N8" s="41" t="s">
        <v>70</v>
      </c>
      <c r="O8" s="41" t="s">
        <v>71</v>
      </c>
      <c r="P8" s="41" t="s">
        <v>72</v>
      </c>
      <c r="Q8" s="41" t="s">
        <v>73</v>
      </c>
      <c r="R8" s="41" t="s">
        <v>167</v>
      </c>
      <c r="S8" s="41" t="s">
        <v>168</v>
      </c>
      <c r="T8" s="41" t="s">
        <v>169</v>
      </c>
      <c r="U8" s="41" t="s">
        <v>170</v>
      </c>
      <c r="V8" s="41" t="s">
        <v>171</v>
      </c>
      <c r="W8" s="41" t="s">
        <v>172</v>
      </c>
      <c r="X8" s="41" t="s">
        <v>173</v>
      </c>
      <c r="Y8" s="41" t="s">
        <v>174</v>
      </c>
      <c r="Z8" s="41" t="s">
        <v>175</v>
      </c>
      <c r="AA8" s="41" t="s">
        <v>176</v>
      </c>
      <c r="AB8" s="41" t="s">
        <v>177</v>
      </c>
      <c r="AC8" s="41" t="s">
        <v>178</v>
      </c>
      <c r="AD8" s="41" t="s">
        <v>179</v>
      </c>
      <c r="AE8" s="41" t="s">
        <v>180</v>
      </c>
      <c r="AF8" s="41" t="s">
        <v>181</v>
      </c>
    </row>
    <row r="9" spans="1:32" customFormat="1" ht="15" x14ac:dyDescent="0.25">
      <c r="A9" s="33" t="s">
        <v>88</v>
      </c>
      <c r="B9" s="42" t="s">
        <v>84</v>
      </c>
      <c r="C9" s="94">
        <f>'Operating Budget'!B10</f>
        <v>0</v>
      </c>
      <c r="D9" s="94">
        <f>'Operating Budget'!C10</f>
        <v>0</v>
      </c>
      <c r="E9" s="94">
        <f>'Operating Budget'!D10</f>
        <v>0</v>
      </c>
      <c r="F9" s="94">
        <f>'Operating Budget'!E10</f>
        <v>0</v>
      </c>
      <c r="G9" s="94">
        <f>'Operating Budget'!F10</f>
        <v>0</v>
      </c>
      <c r="H9" s="94">
        <f>'Operating Budget'!G10</f>
        <v>0</v>
      </c>
      <c r="I9" s="94">
        <f>'Operating Budget'!H10</f>
        <v>0</v>
      </c>
      <c r="J9" s="94">
        <f>'Operating Budget'!I10</f>
        <v>0</v>
      </c>
      <c r="K9" s="94">
        <f>'Operating Budget'!J10</f>
        <v>0</v>
      </c>
      <c r="L9" s="94">
        <f>'Operating Budget'!K10</f>
        <v>0</v>
      </c>
      <c r="M9" s="94">
        <f>'Operating Budget'!L10</f>
        <v>0</v>
      </c>
      <c r="N9" s="94">
        <f>'Operating Budget'!M10</f>
        <v>0</v>
      </c>
      <c r="O9" s="94">
        <f>'Operating Budget'!N10</f>
        <v>0</v>
      </c>
      <c r="P9" s="94">
        <f>'Operating Budget'!O10</f>
        <v>0</v>
      </c>
      <c r="Q9" s="94">
        <f>'Operating Budget'!P10</f>
        <v>0</v>
      </c>
      <c r="R9" s="94">
        <f>'Operating Budget'!Q10</f>
        <v>0</v>
      </c>
      <c r="S9" s="94">
        <f>'Operating Budget'!R10</f>
        <v>0</v>
      </c>
      <c r="T9" s="94">
        <f>'Operating Budget'!S10</f>
        <v>0</v>
      </c>
      <c r="U9" s="94">
        <f>'Operating Budget'!T10</f>
        <v>0</v>
      </c>
      <c r="V9" s="94">
        <f>'Operating Budget'!U10</f>
        <v>0</v>
      </c>
      <c r="W9" s="94">
        <f>'Operating Budget'!V10</f>
        <v>0</v>
      </c>
      <c r="X9" s="94">
        <f>'Operating Budget'!W10</f>
        <v>0</v>
      </c>
      <c r="Y9" s="94">
        <f>'Operating Budget'!X10</f>
        <v>0</v>
      </c>
      <c r="Z9" s="94">
        <f>'Operating Budget'!Y10</f>
        <v>0</v>
      </c>
      <c r="AA9" s="94">
        <f>'Operating Budget'!Z10</f>
        <v>0</v>
      </c>
      <c r="AB9" s="94">
        <f>'Operating Budget'!AA10</f>
        <v>0</v>
      </c>
      <c r="AC9" s="94">
        <f>'Operating Budget'!AB10</f>
        <v>0</v>
      </c>
      <c r="AD9" s="94">
        <f>'Operating Budget'!AC10</f>
        <v>0</v>
      </c>
      <c r="AE9" s="94">
        <f>'Operating Budget'!AD10</f>
        <v>0</v>
      </c>
      <c r="AF9" s="94">
        <f>'Operating Budget'!AE10</f>
        <v>0</v>
      </c>
    </row>
    <row r="10" spans="1:32" customFormat="1" ht="15" x14ac:dyDescent="0.25">
      <c r="A10" s="34" t="s">
        <v>88</v>
      </c>
      <c r="B10" s="43" t="s">
        <v>85</v>
      </c>
      <c r="C10" s="97">
        <f>'Operating Budget'!B11</f>
        <v>0</v>
      </c>
      <c r="D10" s="97">
        <f>'Operating Budget'!C11</f>
        <v>0</v>
      </c>
      <c r="E10" s="97">
        <f>'Operating Budget'!D11</f>
        <v>0</v>
      </c>
      <c r="F10" s="97">
        <f>'Operating Budget'!E11</f>
        <v>0</v>
      </c>
      <c r="G10" s="97">
        <f>'Operating Budget'!F11</f>
        <v>0</v>
      </c>
      <c r="H10" s="97">
        <f>'Operating Budget'!G11</f>
        <v>0</v>
      </c>
      <c r="I10" s="97">
        <f>'Operating Budget'!H11</f>
        <v>0</v>
      </c>
      <c r="J10" s="97">
        <f>'Operating Budget'!I11</f>
        <v>0</v>
      </c>
      <c r="K10" s="97">
        <f>'Operating Budget'!J11</f>
        <v>0</v>
      </c>
      <c r="L10" s="97">
        <f>'Operating Budget'!K11</f>
        <v>0</v>
      </c>
      <c r="M10" s="97">
        <f>'Operating Budget'!L11</f>
        <v>0</v>
      </c>
      <c r="N10" s="97">
        <f>'Operating Budget'!M11</f>
        <v>0</v>
      </c>
      <c r="O10" s="97">
        <f>'Operating Budget'!N11</f>
        <v>0</v>
      </c>
      <c r="P10" s="97">
        <f>'Operating Budget'!O11</f>
        <v>0</v>
      </c>
      <c r="Q10" s="97">
        <f>'Operating Budget'!P11</f>
        <v>0</v>
      </c>
      <c r="R10" s="97">
        <f>'Operating Budget'!Q11</f>
        <v>0</v>
      </c>
      <c r="S10" s="97">
        <f>'Operating Budget'!R11</f>
        <v>0</v>
      </c>
      <c r="T10" s="97">
        <f>'Operating Budget'!S11</f>
        <v>0</v>
      </c>
      <c r="U10" s="97">
        <f>'Operating Budget'!T11</f>
        <v>0</v>
      </c>
      <c r="V10" s="97">
        <f>'Operating Budget'!U11</f>
        <v>0</v>
      </c>
      <c r="W10" s="97">
        <f>'Operating Budget'!V11</f>
        <v>0</v>
      </c>
      <c r="X10" s="97">
        <f>'Operating Budget'!W11</f>
        <v>0</v>
      </c>
      <c r="Y10" s="97">
        <f>'Operating Budget'!X11</f>
        <v>0</v>
      </c>
      <c r="Z10" s="97">
        <f>'Operating Budget'!Y11</f>
        <v>0</v>
      </c>
      <c r="AA10" s="97">
        <f>'Operating Budget'!Z11</f>
        <v>0</v>
      </c>
      <c r="AB10" s="97">
        <f>'Operating Budget'!AA11</f>
        <v>0</v>
      </c>
      <c r="AC10" s="97">
        <f>'Operating Budget'!AB11</f>
        <v>0</v>
      </c>
      <c r="AD10" s="97">
        <f>'Operating Budget'!AC11</f>
        <v>0</v>
      </c>
      <c r="AE10" s="97">
        <f>'Operating Budget'!AD11</f>
        <v>0</v>
      </c>
      <c r="AF10" s="97">
        <f>'Operating Budget'!AE11</f>
        <v>0</v>
      </c>
    </row>
    <row r="11" spans="1:32" customFormat="1" ht="15" x14ac:dyDescent="0.25">
      <c r="A11" s="35" t="s">
        <v>89</v>
      </c>
      <c r="B11" s="44" t="s">
        <v>87</v>
      </c>
      <c r="C11" s="96">
        <f>C9-C10</f>
        <v>0</v>
      </c>
      <c r="D11" s="96">
        <f t="shared" ref="D11:Q11" si="0">D9-D10</f>
        <v>0</v>
      </c>
      <c r="E11" s="96">
        <f t="shared" si="0"/>
        <v>0</v>
      </c>
      <c r="F11" s="96">
        <f t="shared" si="0"/>
        <v>0</v>
      </c>
      <c r="G11" s="96">
        <f t="shared" si="0"/>
        <v>0</v>
      </c>
      <c r="H11" s="96">
        <f t="shared" si="0"/>
        <v>0</v>
      </c>
      <c r="I11" s="96">
        <f t="shared" si="0"/>
        <v>0</v>
      </c>
      <c r="J11" s="96">
        <f t="shared" si="0"/>
        <v>0</v>
      </c>
      <c r="K11" s="96">
        <f t="shared" si="0"/>
        <v>0</v>
      </c>
      <c r="L11" s="96">
        <f t="shared" si="0"/>
        <v>0</v>
      </c>
      <c r="M11" s="96">
        <f t="shared" si="0"/>
        <v>0</v>
      </c>
      <c r="N11" s="96">
        <f t="shared" si="0"/>
        <v>0</v>
      </c>
      <c r="O11" s="96">
        <f t="shared" si="0"/>
        <v>0</v>
      </c>
      <c r="P11" s="96">
        <f t="shared" si="0"/>
        <v>0</v>
      </c>
      <c r="Q11" s="96">
        <f t="shared" si="0"/>
        <v>0</v>
      </c>
      <c r="R11" s="96">
        <f t="shared" ref="R11:AE11" si="1">R9-R10</f>
        <v>0</v>
      </c>
      <c r="S11" s="96">
        <f t="shared" si="1"/>
        <v>0</v>
      </c>
      <c r="T11" s="96">
        <f t="shared" si="1"/>
        <v>0</v>
      </c>
      <c r="U11" s="96">
        <f t="shared" si="1"/>
        <v>0</v>
      </c>
      <c r="V11" s="96">
        <f t="shared" si="1"/>
        <v>0</v>
      </c>
      <c r="W11" s="96">
        <f t="shared" si="1"/>
        <v>0</v>
      </c>
      <c r="X11" s="96">
        <f t="shared" si="1"/>
        <v>0</v>
      </c>
      <c r="Y11" s="96">
        <f t="shared" si="1"/>
        <v>0</v>
      </c>
      <c r="Z11" s="96">
        <f t="shared" si="1"/>
        <v>0</v>
      </c>
      <c r="AA11" s="96">
        <f t="shared" si="1"/>
        <v>0</v>
      </c>
      <c r="AB11" s="96">
        <f t="shared" si="1"/>
        <v>0</v>
      </c>
      <c r="AC11" s="96">
        <f t="shared" si="1"/>
        <v>0</v>
      </c>
      <c r="AD11" s="96">
        <f t="shared" si="1"/>
        <v>0</v>
      </c>
      <c r="AE11" s="96">
        <f t="shared" si="1"/>
        <v>0</v>
      </c>
      <c r="AF11" s="96">
        <f t="shared" ref="AF11" si="2">AF9-AF10</f>
        <v>0</v>
      </c>
    </row>
    <row r="12" spans="1:32" customFormat="1" ht="15" x14ac:dyDescent="0.25">
      <c r="C12" s="97"/>
      <c r="D12" s="97"/>
      <c r="E12" s="97"/>
      <c r="F12" s="97"/>
      <c r="G12" s="97"/>
      <c r="H12" s="97"/>
      <c r="I12" s="97"/>
      <c r="J12" s="97"/>
      <c r="K12" s="97"/>
      <c r="L12" s="97"/>
      <c r="M12" s="97"/>
      <c r="N12" s="97"/>
      <c r="O12" s="97"/>
      <c r="P12" s="97"/>
      <c r="Q12" s="97"/>
      <c r="R12" s="97"/>
      <c r="S12" s="97"/>
      <c r="T12" s="97"/>
      <c r="U12" s="97"/>
      <c r="V12" s="97"/>
      <c r="W12" s="97"/>
      <c r="X12" s="97"/>
      <c r="Y12" s="97"/>
      <c r="Z12" s="97"/>
      <c r="AA12" s="97"/>
      <c r="AB12" s="97"/>
      <c r="AC12" s="97"/>
      <c r="AD12" s="97"/>
      <c r="AE12" s="97"/>
      <c r="AF12" s="97"/>
    </row>
    <row r="13" spans="1:32" customFormat="1" ht="15" x14ac:dyDescent="0.25">
      <c r="A13" s="33" t="s">
        <v>88</v>
      </c>
      <c r="B13" s="42" t="s">
        <v>151</v>
      </c>
      <c r="C13" s="98">
        <f>'Operating Budget'!B25</f>
        <v>0</v>
      </c>
      <c r="D13" s="98">
        <f>'Operating Budget'!C25</f>
        <v>0</v>
      </c>
      <c r="E13" s="98">
        <f>'Operating Budget'!D25</f>
        <v>0</v>
      </c>
      <c r="F13" s="98">
        <f>'Operating Budget'!E25</f>
        <v>0</v>
      </c>
      <c r="G13" s="98">
        <f>'Operating Budget'!F25</f>
        <v>0</v>
      </c>
      <c r="H13" s="98">
        <f>'Operating Budget'!G25</f>
        <v>0</v>
      </c>
      <c r="I13" s="98">
        <f>'Operating Budget'!H25</f>
        <v>0</v>
      </c>
      <c r="J13" s="98">
        <f>'Operating Budget'!I25</f>
        <v>0</v>
      </c>
      <c r="K13" s="98">
        <f>'Operating Budget'!J25</f>
        <v>0</v>
      </c>
      <c r="L13" s="98">
        <f>'Operating Budget'!K25</f>
        <v>0</v>
      </c>
      <c r="M13" s="98">
        <f>'Operating Budget'!L25</f>
        <v>0</v>
      </c>
      <c r="N13" s="98">
        <f>'Operating Budget'!M25</f>
        <v>0</v>
      </c>
      <c r="O13" s="98">
        <f>'Operating Budget'!N25</f>
        <v>0</v>
      </c>
      <c r="P13" s="98">
        <f>'Operating Budget'!O25</f>
        <v>0</v>
      </c>
      <c r="Q13" s="98">
        <f>'Operating Budget'!P25</f>
        <v>0</v>
      </c>
      <c r="R13" s="98">
        <f>'Operating Budget'!Q25</f>
        <v>0</v>
      </c>
      <c r="S13" s="98">
        <f>'Operating Budget'!R25</f>
        <v>0</v>
      </c>
      <c r="T13" s="98">
        <f>'Operating Budget'!S25</f>
        <v>0</v>
      </c>
      <c r="U13" s="98">
        <f>'Operating Budget'!T25</f>
        <v>0</v>
      </c>
      <c r="V13" s="98">
        <f>'Operating Budget'!U25</f>
        <v>0</v>
      </c>
      <c r="W13" s="98">
        <f>'Operating Budget'!V25</f>
        <v>0</v>
      </c>
      <c r="X13" s="98">
        <f>'Operating Budget'!W25</f>
        <v>0</v>
      </c>
      <c r="Y13" s="98">
        <f>'Operating Budget'!X25</f>
        <v>0</v>
      </c>
      <c r="Z13" s="98">
        <f>'Operating Budget'!Y25</f>
        <v>0</v>
      </c>
      <c r="AA13" s="98">
        <f>'Operating Budget'!Z25</f>
        <v>0</v>
      </c>
      <c r="AB13" s="98">
        <f>'Operating Budget'!AA25</f>
        <v>0</v>
      </c>
      <c r="AC13" s="98">
        <f>'Operating Budget'!AB25</f>
        <v>0</v>
      </c>
      <c r="AD13" s="98">
        <f>'Operating Budget'!AC25</f>
        <v>0</v>
      </c>
      <c r="AE13" s="98">
        <f>'Operating Budget'!AD25</f>
        <v>0</v>
      </c>
      <c r="AF13" s="98">
        <f>'Operating Budget'!AE25</f>
        <v>0</v>
      </c>
    </row>
    <row r="14" spans="1:32" customFormat="1" ht="15" x14ac:dyDescent="0.25">
      <c r="A14" s="34" t="s">
        <v>88</v>
      </c>
      <c r="B14" s="43" t="s">
        <v>92</v>
      </c>
      <c r="C14" s="97">
        <f>'Operating Budget'!B29</f>
        <v>0</v>
      </c>
      <c r="D14" s="97">
        <f>'Operating Budget'!C29</f>
        <v>0</v>
      </c>
      <c r="E14" s="97">
        <f>'Operating Budget'!D29</f>
        <v>0</v>
      </c>
      <c r="F14" s="97">
        <f>'Operating Budget'!E29</f>
        <v>0</v>
      </c>
      <c r="G14" s="97">
        <f>'Operating Budget'!F29</f>
        <v>0</v>
      </c>
      <c r="H14" s="97">
        <f>'Operating Budget'!G29</f>
        <v>0</v>
      </c>
      <c r="I14" s="97">
        <f>'Operating Budget'!H29</f>
        <v>0</v>
      </c>
      <c r="J14" s="97">
        <f>'Operating Budget'!I29</f>
        <v>0</v>
      </c>
      <c r="K14" s="97">
        <f>'Operating Budget'!J29</f>
        <v>0</v>
      </c>
      <c r="L14" s="97">
        <f>'Operating Budget'!K29</f>
        <v>0</v>
      </c>
      <c r="M14" s="97">
        <f>'Operating Budget'!L29</f>
        <v>0</v>
      </c>
      <c r="N14" s="97">
        <f>'Operating Budget'!M29</f>
        <v>0</v>
      </c>
      <c r="O14" s="97">
        <f>'Operating Budget'!N29</f>
        <v>0</v>
      </c>
      <c r="P14" s="97">
        <f>'Operating Budget'!O29</f>
        <v>0</v>
      </c>
      <c r="Q14" s="97">
        <f>'Operating Budget'!P29</f>
        <v>0</v>
      </c>
      <c r="R14" s="97">
        <f>'Operating Budget'!Q29</f>
        <v>0</v>
      </c>
      <c r="S14" s="97">
        <f>'Operating Budget'!R29</f>
        <v>0</v>
      </c>
      <c r="T14" s="97">
        <f>'Operating Budget'!S29</f>
        <v>0</v>
      </c>
      <c r="U14" s="97">
        <f>'Operating Budget'!T29</f>
        <v>0</v>
      </c>
      <c r="V14" s="97">
        <f>'Operating Budget'!U29</f>
        <v>0</v>
      </c>
      <c r="W14" s="97">
        <f>'Operating Budget'!V29</f>
        <v>0</v>
      </c>
      <c r="X14" s="97">
        <f>'Operating Budget'!W29</f>
        <v>0</v>
      </c>
      <c r="Y14" s="97">
        <f>'Operating Budget'!X29</f>
        <v>0</v>
      </c>
      <c r="Z14" s="97">
        <f>'Operating Budget'!Y29</f>
        <v>0</v>
      </c>
      <c r="AA14" s="97">
        <f>'Operating Budget'!Z29</f>
        <v>0</v>
      </c>
      <c r="AB14" s="97">
        <f>'Operating Budget'!AA29</f>
        <v>0</v>
      </c>
      <c r="AC14" s="97">
        <f>'Operating Budget'!AB29</f>
        <v>0</v>
      </c>
      <c r="AD14" s="97">
        <f>'Operating Budget'!AC29</f>
        <v>0</v>
      </c>
      <c r="AE14" s="97">
        <f>'Operating Budget'!AD29</f>
        <v>0</v>
      </c>
      <c r="AF14" s="97">
        <f>'Operating Budget'!AE29</f>
        <v>0</v>
      </c>
    </row>
    <row r="15" spans="1:32" customFormat="1" ht="15" x14ac:dyDescent="0.25">
      <c r="A15" s="35" t="s">
        <v>89</v>
      </c>
      <c r="B15" s="44" t="s">
        <v>152</v>
      </c>
      <c r="C15" s="96">
        <f>C11-C13-C14</f>
        <v>0</v>
      </c>
      <c r="D15" s="96">
        <f t="shared" ref="D15:Q15" si="3">D11-D13-D14</f>
        <v>0</v>
      </c>
      <c r="E15" s="96">
        <f t="shared" si="3"/>
        <v>0</v>
      </c>
      <c r="F15" s="96">
        <f t="shared" si="3"/>
        <v>0</v>
      </c>
      <c r="G15" s="96">
        <f t="shared" si="3"/>
        <v>0</v>
      </c>
      <c r="H15" s="96">
        <f t="shared" si="3"/>
        <v>0</v>
      </c>
      <c r="I15" s="96">
        <f t="shared" si="3"/>
        <v>0</v>
      </c>
      <c r="J15" s="96">
        <f t="shared" si="3"/>
        <v>0</v>
      </c>
      <c r="K15" s="96">
        <f t="shared" si="3"/>
        <v>0</v>
      </c>
      <c r="L15" s="96">
        <f t="shared" si="3"/>
        <v>0</v>
      </c>
      <c r="M15" s="96">
        <f t="shared" si="3"/>
        <v>0</v>
      </c>
      <c r="N15" s="96">
        <f t="shared" si="3"/>
        <v>0</v>
      </c>
      <c r="O15" s="96">
        <f t="shared" si="3"/>
        <v>0</v>
      </c>
      <c r="P15" s="96">
        <f t="shared" si="3"/>
        <v>0</v>
      </c>
      <c r="Q15" s="96">
        <f t="shared" si="3"/>
        <v>0</v>
      </c>
      <c r="R15" s="96">
        <f t="shared" ref="R15:AE15" si="4">R11-R13-R14</f>
        <v>0</v>
      </c>
      <c r="S15" s="96">
        <f t="shared" si="4"/>
        <v>0</v>
      </c>
      <c r="T15" s="96">
        <f t="shared" si="4"/>
        <v>0</v>
      </c>
      <c r="U15" s="96">
        <f t="shared" si="4"/>
        <v>0</v>
      </c>
      <c r="V15" s="96">
        <f t="shared" si="4"/>
        <v>0</v>
      </c>
      <c r="W15" s="96">
        <f t="shared" si="4"/>
        <v>0</v>
      </c>
      <c r="X15" s="96">
        <f t="shared" si="4"/>
        <v>0</v>
      </c>
      <c r="Y15" s="96">
        <f t="shared" si="4"/>
        <v>0</v>
      </c>
      <c r="Z15" s="96">
        <f t="shared" si="4"/>
        <v>0</v>
      </c>
      <c r="AA15" s="96">
        <f t="shared" si="4"/>
        <v>0</v>
      </c>
      <c r="AB15" s="96">
        <f t="shared" si="4"/>
        <v>0</v>
      </c>
      <c r="AC15" s="96">
        <f t="shared" si="4"/>
        <v>0</v>
      </c>
      <c r="AD15" s="96">
        <f t="shared" si="4"/>
        <v>0</v>
      </c>
      <c r="AE15" s="96">
        <f t="shared" si="4"/>
        <v>0</v>
      </c>
      <c r="AF15" s="96">
        <f t="shared" ref="AF15" si="5">AF11-AF13-AF14</f>
        <v>0</v>
      </c>
    </row>
    <row r="16" spans="1:32" customFormat="1" ht="15" x14ac:dyDescent="0.25"/>
    <row r="17" spans="1:32" customFormat="1" ht="15" x14ac:dyDescent="0.25">
      <c r="A17" s="33" t="s">
        <v>88</v>
      </c>
      <c r="B17" s="42" t="s">
        <v>90</v>
      </c>
      <c r="C17" s="94">
        <f>C15</f>
        <v>0</v>
      </c>
      <c r="D17" s="94">
        <f t="shared" ref="D17:Q17" si="6">D15</f>
        <v>0</v>
      </c>
      <c r="E17" s="94">
        <f t="shared" si="6"/>
        <v>0</v>
      </c>
      <c r="F17" s="94">
        <f t="shared" si="6"/>
        <v>0</v>
      </c>
      <c r="G17" s="94">
        <f t="shared" si="6"/>
        <v>0</v>
      </c>
      <c r="H17" s="94">
        <f t="shared" si="6"/>
        <v>0</v>
      </c>
      <c r="I17" s="94">
        <f t="shared" si="6"/>
        <v>0</v>
      </c>
      <c r="J17" s="94">
        <f t="shared" si="6"/>
        <v>0</v>
      </c>
      <c r="K17" s="94">
        <f t="shared" si="6"/>
        <v>0</v>
      </c>
      <c r="L17" s="94">
        <f t="shared" si="6"/>
        <v>0</v>
      </c>
      <c r="M17" s="94">
        <f t="shared" si="6"/>
        <v>0</v>
      </c>
      <c r="N17" s="94">
        <f t="shared" si="6"/>
        <v>0</v>
      </c>
      <c r="O17" s="94">
        <f t="shared" si="6"/>
        <v>0</v>
      </c>
      <c r="P17" s="94">
        <f t="shared" si="6"/>
        <v>0</v>
      </c>
      <c r="Q17" s="94">
        <f t="shared" si="6"/>
        <v>0</v>
      </c>
      <c r="R17" s="94">
        <f t="shared" ref="R17:AE17" si="7">R15</f>
        <v>0</v>
      </c>
      <c r="S17" s="94">
        <f t="shared" si="7"/>
        <v>0</v>
      </c>
      <c r="T17" s="94">
        <f t="shared" si="7"/>
        <v>0</v>
      </c>
      <c r="U17" s="94">
        <f t="shared" si="7"/>
        <v>0</v>
      </c>
      <c r="V17" s="94">
        <f t="shared" si="7"/>
        <v>0</v>
      </c>
      <c r="W17" s="94">
        <f t="shared" si="7"/>
        <v>0</v>
      </c>
      <c r="X17" s="94">
        <f t="shared" si="7"/>
        <v>0</v>
      </c>
      <c r="Y17" s="94">
        <f t="shared" si="7"/>
        <v>0</v>
      </c>
      <c r="Z17" s="94">
        <f t="shared" si="7"/>
        <v>0</v>
      </c>
      <c r="AA17" s="94">
        <f t="shared" si="7"/>
        <v>0</v>
      </c>
      <c r="AB17" s="94">
        <f t="shared" si="7"/>
        <v>0</v>
      </c>
      <c r="AC17" s="94">
        <f t="shared" si="7"/>
        <v>0</v>
      </c>
      <c r="AD17" s="94">
        <f t="shared" si="7"/>
        <v>0</v>
      </c>
      <c r="AE17" s="94">
        <f t="shared" si="7"/>
        <v>0</v>
      </c>
      <c r="AF17" s="94">
        <f t="shared" ref="AF17" si="8">AF15</f>
        <v>0</v>
      </c>
    </row>
    <row r="18" spans="1:32" customFormat="1" ht="15" x14ac:dyDescent="0.25">
      <c r="A18" s="34" t="s">
        <v>88</v>
      </c>
      <c r="B18" s="43" t="s">
        <v>91</v>
      </c>
      <c r="C18" s="95">
        <f>'Operating Budget'!B33</f>
        <v>0</v>
      </c>
      <c r="D18" s="95">
        <f>'Operating Budget'!C33</f>
        <v>0</v>
      </c>
      <c r="E18" s="95">
        <f>'Operating Budget'!D33</f>
        <v>0</v>
      </c>
      <c r="F18" s="95">
        <f>'Operating Budget'!E33</f>
        <v>0</v>
      </c>
      <c r="G18" s="95">
        <f>'Operating Budget'!F33</f>
        <v>0</v>
      </c>
      <c r="H18" s="95">
        <f>'Operating Budget'!G33</f>
        <v>0</v>
      </c>
      <c r="I18" s="95">
        <f>'Operating Budget'!H33</f>
        <v>0</v>
      </c>
      <c r="J18" s="95">
        <f>'Operating Budget'!I33</f>
        <v>0</v>
      </c>
      <c r="K18" s="95">
        <f>'Operating Budget'!J33</f>
        <v>0</v>
      </c>
      <c r="L18" s="95">
        <f>'Operating Budget'!K33</f>
        <v>0</v>
      </c>
      <c r="M18" s="95">
        <f>'Operating Budget'!L33</f>
        <v>0</v>
      </c>
      <c r="N18" s="95">
        <f>'Operating Budget'!M33</f>
        <v>0</v>
      </c>
      <c r="O18" s="95">
        <f>'Operating Budget'!N33</f>
        <v>0</v>
      </c>
      <c r="P18" s="95">
        <f>'Operating Budget'!O33</f>
        <v>0</v>
      </c>
      <c r="Q18" s="95">
        <f>'Operating Budget'!P33</f>
        <v>0</v>
      </c>
      <c r="R18" s="95">
        <f>'Operating Budget'!Q33</f>
        <v>0</v>
      </c>
      <c r="S18" s="95">
        <f>'Operating Budget'!R33</f>
        <v>0</v>
      </c>
      <c r="T18" s="95">
        <f>'Operating Budget'!S33</f>
        <v>0</v>
      </c>
      <c r="U18" s="95">
        <f>'Operating Budget'!T33</f>
        <v>0</v>
      </c>
      <c r="V18" s="95">
        <f>'Operating Budget'!U33</f>
        <v>0</v>
      </c>
      <c r="W18" s="95">
        <f>'Operating Budget'!V33</f>
        <v>0</v>
      </c>
      <c r="X18" s="95">
        <f>'Operating Budget'!W33</f>
        <v>0</v>
      </c>
      <c r="Y18" s="95">
        <f>'Operating Budget'!X33</f>
        <v>0</v>
      </c>
      <c r="Z18" s="95">
        <f>'Operating Budget'!Y33</f>
        <v>0</v>
      </c>
      <c r="AA18" s="95">
        <f>'Operating Budget'!Z33</f>
        <v>0</v>
      </c>
      <c r="AB18" s="95">
        <f>'Operating Budget'!AA33</f>
        <v>0</v>
      </c>
      <c r="AC18" s="95">
        <f>'Operating Budget'!AB33</f>
        <v>0</v>
      </c>
      <c r="AD18" s="95">
        <f>'Operating Budget'!AC33</f>
        <v>0</v>
      </c>
      <c r="AE18" s="95">
        <f>'Operating Budget'!AD33</f>
        <v>0</v>
      </c>
      <c r="AF18" s="95">
        <f>'Operating Budget'!AE33</f>
        <v>0</v>
      </c>
    </row>
    <row r="19" spans="1:32" customFormat="1" ht="15" x14ac:dyDescent="0.25">
      <c r="A19" s="35" t="s">
        <v>89</v>
      </c>
      <c r="B19" s="44" t="s">
        <v>93</v>
      </c>
      <c r="C19" s="96">
        <f>C17-C18</f>
        <v>0</v>
      </c>
      <c r="D19" s="96">
        <f t="shared" ref="D19:Q19" si="9">D17-D18</f>
        <v>0</v>
      </c>
      <c r="E19" s="96">
        <f t="shared" si="9"/>
        <v>0</v>
      </c>
      <c r="F19" s="96">
        <f t="shared" si="9"/>
        <v>0</v>
      </c>
      <c r="G19" s="96">
        <f t="shared" si="9"/>
        <v>0</v>
      </c>
      <c r="H19" s="96">
        <f t="shared" si="9"/>
        <v>0</v>
      </c>
      <c r="I19" s="96">
        <f t="shared" si="9"/>
        <v>0</v>
      </c>
      <c r="J19" s="96">
        <f t="shared" si="9"/>
        <v>0</v>
      </c>
      <c r="K19" s="96">
        <f t="shared" si="9"/>
        <v>0</v>
      </c>
      <c r="L19" s="96">
        <f t="shared" si="9"/>
        <v>0</v>
      </c>
      <c r="M19" s="96">
        <f t="shared" si="9"/>
        <v>0</v>
      </c>
      <c r="N19" s="96">
        <f t="shared" si="9"/>
        <v>0</v>
      </c>
      <c r="O19" s="96">
        <f t="shared" si="9"/>
        <v>0</v>
      </c>
      <c r="P19" s="96">
        <f t="shared" si="9"/>
        <v>0</v>
      </c>
      <c r="Q19" s="96">
        <f t="shared" si="9"/>
        <v>0</v>
      </c>
      <c r="R19" s="96">
        <f t="shared" ref="R19:AE19" si="10">R17-R18</f>
        <v>0</v>
      </c>
      <c r="S19" s="96">
        <f t="shared" si="10"/>
        <v>0</v>
      </c>
      <c r="T19" s="96">
        <f t="shared" si="10"/>
        <v>0</v>
      </c>
      <c r="U19" s="96">
        <f t="shared" si="10"/>
        <v>0</v>
      </c>
      <c r="V19" s="96">
        <f t="shared" si="10"/>
        <v>0</v>
      </c>
      <c r="W19" s="96">
        <f t="shared" si="10"/>
        <v>0</v>
      </c>
      <c r="X19" s="96">
        <f t="shared" si="10"/>
        <v>0</v>
      </c>
      <c r="Y19" s="96">
        <f t="shared" si="10"/>
        <v>0</v>
      </c>
      <c r="Z19" s="96">
        <f t="shared" si="10"/>
        <v>0</v>
      </c>
      <c r="AA19" s="96">
        <f t="shared" si="10"/>
        <v>0</v>
      </c>
      <c r="AB19" s="96">
        <f t="shared" si="10"/>
        <v>0</v>
      </c>
      <c r="AC19" s="96">
        <f t="shared" si="10"/>
        <v>0</v>
      </c>
      <c r="AD19" s="96">
        <f t="shared" si="10"/>
        <v>0</v>
      </c>
      <c r="AE19" s="96">
        <f t="shared" si="10"/>
        <v>0</v>
      </c>
      <c r="AF19" s="96">
        <f t="shared" ref="AF19" si="11">AF17-AF18</f>
        <v>0</v>
      </c>
    </row>
    <row r="20" spans="1:32" customFormat="1" ht="15" x14ac:dyDescent="0.25"/>
    <row r="21" spans="1:32" customFormat="1" ht="15" x14ac:dyDescent="0.25">
      <c r="A21" s="33" t="s">
        <v>88</v>
      </c>
      <c r="B21" s="42" t="s">
        <v>94</v>
      </c>
      <c r="C21" s="94">
        <f>C19</f>
        <v>0</v>
      </c>
      <c r="D21" s="94">
        <f t="shared" ref="D21:Q21" si="12">D19</f>
        <v>0</v>
      </c>
      <c r="E21" s="94">
        <f t="shared" si="12"/>
        <v>0</v>
      </c>
      <c r="F21" s="94">
        <f t="shared" si="12"/>
        <v>0</v>
      </c>
      <c r="G21" s="94">
        <f t="shared" si="12"/>
        <v>0</v>
      </c>
      <c r="H21" s="94">
        <f t="shared" si="12"/>
        <v>0</v>
      </c>
      <c r="I21" s="94">
        <f t="shared" si="12"/>
        <v>0</v>
      </c>
      <c r="J21" s="94">
        <f t="shared" si="12"/>
        <v>0</v>
      </c>
      <c r="K21" s="94">
        <f t="shared" si="12"/>
        <v>0</v>
      </c>
      <c r="L21" s="94">
        <f t="shared" si="12"/>
        <v>0</v>
      </c>
      <c r="M21" s="94">
        <f t="shared" si="12"/>
        <v>0</v>
      </c>
      <c r="N21" s="94">
        <f t="shared" si="12"/>
        <v>0</v>
      </c>
      <c r="O21" s="94">
        <f t="shared" si="12"/>
        <v>0</v>
      </c>
      <c r="P21" s="94">
        <f t="shared" si="12"/>
        <v>0</v>
      </c>
      <c r="Q21" s="94">
        <f t="shared" si="12"/>
        <v>0</v>
      </c>
      <c r="R21" s="94">
        <f t="shared" ref="R21:AE21" si="13">R19</f>
        <v>0</v>
      </c>
      <c r="S21" s="94">
        <f t="shared" si="13"/>
        <v>0</v>
      </c>
      <c r="T21" s="94">
        <f t="shared" si="13"/>
        <v>0</v>
      </c>
      <c r="U21" s="94">
        <f t="shared" si="13"/>
        <v>0</v>
      </c>
      <c r="V21" s="94">
        <f t="shared" si="13"/>
        <v>0</v>
      </c>
      <c r="W21" s="94">
        <f t="shared" si="13"/>
        <v>0</v>
      </c>
      <c r="X21" s="94">
        <f t="shared" si="13"/>
        <v>0</v>
      </c>
      <c r="Y21" s="94">
        <f t="shared" si="13"/>
        <v>0</v>
      </c>
      <c r="Z21" s="94">
        <f t="shared" si="13"/>
        <v>0</v>
      </c>
      <c r="AA21" s="94">
        <f t="shared" si="13"/>
        <v>0</v>
      </c>
      <c r="AB21" s="94">
        <f t="shared" si="13"/>
        <v>0</v>
      </c>
      <c r="AC21" s="94">
        <f t="shared" si="13"/>
        <v>0</v>
      </c>
      <c r="AD21" s="94">
        <f t="shared" si="13"/>
        <v>0</v>
      </c>
      <c r="AE21" s="94">
        <f t="shared" si="13"/>
        <v>0</v>
      </c>
      <c r="AF21" s="94">
        <f t="shared" ref="AF21" si="14">AF19</f>
        <v>0</v>
      </c>
    </row>
    <row r="22" spans="1:32" customFormat="1" ht="15" x14ac:dyDescent="0.25">
      <c r="A22" s="34" t="s">
        <v>88</v>
      </c>
      <c r="B22" s="43" t="s">
        <v>95</v>
      </c>
      <c r="C22" s="95">
        <f>'Operating Budget'!B28</f>
        <v>0</v>
      </c>
      <c r="D22" s="95">
        <f>'Operating Budget'!C28</f>
        <v>0</v>
      </c>
      <c r="E22" s="95">
        <f>'Operating Budget'!D28</f>
        <v>0</v>
      </c>
      <c r="F22" s="95">
        <f>'Operating Budget'!E28</f>
        <v>0</v>
      </c>
      <c r="G22" s="95">
        <f>'Operating Budget'!F28</f>
        <v>0</v>
      </c>
      <c r="H22" s="95">
        <f>'Operating Budget'!G28</f>
        <v>0</v>
      </c>
      <c r="I22" s="95">
        <f>'Operating Budget'!H28</f>
        <v>0</v>
      </c>
      <c r="J22" s="95">
        <f>'Operating Budget'!I28</f>
        <v>0</v>
      </c>
      <c r="K22" s="95">
        <f>'Operating Budget'!J28</f>
        <v>0</v>
      </c>
      <c r="L22" s="95">
        <f>'Operating Budget'!K28</f>
        <v>0</v>
      </c>
      <c r="M22" s="95">
        <f>'Operating Budget'!L28</f>
        <v>0</v>
      </c>
      <c r="N22" s="95">
        <f>'Operating Budget'!M28</f>
        <v>0</v>
      </c>
      <c r="O22" s="95">
        <f>'Operating Budget'!N28</f>
        <v>0</v>
      </c>
      <c r="P22" s="95">
        <f>'Operating Budget'!O28</f>
        <v>0</v>
      </c>
      <c r="Q22" s="95">
        <f>'Operating Budget'!P28</f>
        <v>0</v>
      </c>
      <c r="R22" s="95">
        <f>'Operating Budget'!Q28</f>
        <v>0</v>
      </c>
      <c r="S22" s="95">
        <f>'Operating Budget'!R28</f>
        <v>0</v>
      </c>
      <c r="T22" s="95">
        <f>'Operating Budget'!S28</f>
        <v>0</v>
      </c>
      <c r="U22" s="95">
        <f>'Operating Budget'!T28</f>
        <v>0</v>
      </c>
      <c r="V22" s="95">
        <f>'Operating Budget'!U28</f>
        <v>0</v>
      </c>
      <c r="W22" s="95">
        <f>'Operating Budget'!V28</f>
        <v>0</v>
      </c>
      <c r="X22" s="95">
        <f>'Operating Budget'!W28</f>
        <v>0</v>
      </c>
      <c r="Y22" s="95">
        <f>'Operating Budget'!X28</f>
        <v>0</v>
      </c>
      <c r="Z22" s="95">
        <f>'Operating Budget'!Y28</f>
        <v>0</v>
      </c>
      <c r="AA22" s="95">
        <f>'Operating Budget'!Z28</f>
        <v>0</v>
      </c>
      <c r="AB22" s="95">
        <f>'Operating Budget'!AA28</f>
        <v>0</v>
      </c>
      <c r="AC22" s="95">
        <f>'Operating Budget'!AB28</f>
        <v>0</v>
      </c>
      <c r="AD22" s="95">
        <f>'Operating Budget'!AC28</f>
        <v>0</v>
      </c>
      <c r="AE22" s="95">
        <f>'Operating Budget'!AD28</f>
        <v>0</v>
      </c>
      <c r="AF22" s="95">
        <f>'Operating Budget'!AE28</f>
        <v>0</v>
      </c>
    </row>
    <row r="23" spans="1:32" customFormat="1" ht="15" x14ac:dyDescent="0.25">
      <c r="A23" s="34" t="s">
        <v>88</v>
      </c>
      <c r="B23" s="43" t="s">
        <v>96</v>
      </c>
      <c r="C23" s="95">
        <f>'Operating Budget'!B27</f>
        <v>0</v>
      </c>
      <c r="D23" s="95">
        <f>'Operating Budget'!C27</f>
        <v>0</v>
      </c>
      <c r="E23" s="95">
        <f>'Operating Budget'!D27</f>
        <v>0</v>
      </c>
      <c r="F23" s="95">
        <f>'Operating Budget'!E27</f>
        <v>0</v>
      </c>
      <c r="G23" s="95">
        <f>'Operating Budget'!F27</f>
        <v>0</v>
      </c>
      <c r="H23" s="95">
        <f>'Operating Budget'!G27</f>
        <v>0</v>
      </c>
      <c r="I23" s="95">
        <f>'Operating Budget'!H27</f>
        <v>0</v>
      </c>
      <c r="J23" s="95">
        <f>'Operating Budget'!I27</f>
        <v>0</v>
      </c>
      <c r="K23" s="95">
        <f>'Operating Budget'!J27</f>
        <v>0</v>
      </c>
      <c r="L23" s="95">
        <f>'Operating Budget'!K27</f>
        <v>0</v>
      </c>
      <c r="M23" s="95">
        <f>'Operating Budget'!L27</f>
        <v>0</v>
      </c>
      <c r="N23" s="95">
        <f>'Operating Budget'!M27</f>
        <v>0</v>
      </c>
      <c r="O23" s="95">
        <f>'Operating Budget'!N27</f>
        <v>0</v>
      </c>
      <c r="P23" s="95">
        <f>'Operating Budget'!O27</f>
        <v>0</v>
      </c>
      <c r="Q23" s="95">
        <f>'Operating Budget'!P27</f>
        <v>0</v>
      </c>
      <c r="R23" s="95">
        <f>'Operating Budget'!Q27</f>
        <v>0</v>
      </c>
      <c r="S23" s="95">
        <f>'Operating Budget'!R27</f>
        <v>0</v>
      </c>
      <c r="T23" s="95">
        <f>'Operating Budget'!S27</f>
        <v>0</v>
      </c>
      <c r="U23" s="95">
        <f>'Operating Budget'!T27</f>
        <v>0</v>
      </c>
      <c r="V23" s="95">
        <f>'Operating Budget'!U27</f>
        <v>0</v>
      </c>
      <c r="W23" s="95">
        <f>'Operating Budget'!V27</f>
        <v>0</v>
      </c>
      <c r="X23" s="95">
        <f>'Operating Budget'!W27</f>
        <v>0</v>
      </c>
      <c r="Y23" s="95">
        <f>'Operating Budget'!X27</f>
        <v>0</v>
      </c>
      <c r="Z23" s="95">
        <f>'Operating Budget'!Y27</f>
        <v>0</v>
      </c>
      <c r="AA23" s="95">
        <f>'Operating Budget'!Z27</f>
        <v>0</v>
      </c>
      <c r="AB23" s="95">
        <f>'Operating Budget'!AA27</f>
        <v>0</v>
      </c>
      <c r="AC23" s="95">
        <f>'Operating Budget'!AB27</f>
        <v>0</v>
      </c>
      <c r="AD23" s="95">
        <f>'Operating Budget'!AC27</f>
        <v>0</v>
      </c>
      <c r="AE23" s="95">
        <f>'Operating Budget'!AD27</f>
        <v>0</v>
      </c>
      <c r="AF23" s="95">
        <f>'Operating Budget'!AE27</f>
        <v>0</v>
      </c>
    </row>
    <row r="24" spans="1:32" customFormat="1" ht="15" x14ac:dyDescent="0.25">
      <c r="A24" s="35" t="s">
        <v>89</v>
      </c>
      <c r="B24" s="44" t="s">
        <v>103</v>
      </c>
      <c r="C24" s="96">
        <f>C21-C22-C23</f>
        <v>0</v>
      </c>
      <c r="D24" s="96">
        <f t="shared" ref="D24:Q24" si="15">D21-D22-D23</f>
        <v>0</v>
      </c>
      <c r="E24" s="96">
        <f t="shared" si="15"/>
        <v>0</v>
      </c>
      <c r="F24" s="96">
        <f t="shared" si="15"/>
        <v>0</v>
      </c>
      <c r="G24" s="96">
        <f t="shared" si="15"/>
        <v>0</v>
      </c>
      <c r="H24" s="96">
        <f t="shared" si="15"/>
        <v>0</v>
      </c>
      <c r="I24" s="96">
        <f t="shared" si="15"/>
        <v>0</v>
      </c>
      <c r="J24" s="96">
        <f t="shared" si="15"/>
        <v>0</v>
      </c>
      <c r="K24" s="96">
        <f t="shared" si="15"/>
        <v>0</v>
      </c>
      <c r="L24" s="96">
        <f t="shared" si="15"/>
        <v>0</v>
      </c>
      <c r="M24" s="96">
        <f t="shared" si="15"/>
        <v>0</v>
      </c>
      <c r="N24" s="96">
        <f t="shared" si="15"/>
        <v>0</v>
      </c>
      <c r="O24" s="96">
        <f t="shared" si="15"/>
        <v>0</v>
      </c>
      <c r="P24" s="96">
        <f t="shared" si="15"/>
        <v>0</v>
      </c>
      <c r="Q24" s="96">
        <f t="shared" si="15"/>
        <v>0</v>
      </c>
      <c r="R24" s="96">
        <f t="shared" ref="R24:AE24" si="16">R21-R22-R23</f>
        <v>0</v>
      </c>
      <c r="S24" s="96">
        <f t="shared" si="16"/>
        <v>0</v>
      </c>
      <c r="T24" s="96">
        <f t="shared" si="16"/>
        <v>0</v>
      </c>
      <c r="U24" s="96">
        <f t="shared" si="16"/>
        <v>0</v>
      </c>
      <c r="V24" s="96">
        <f t="shared" si="16"/>
        <v>0</v>
      </c>
      <c r="W24" s="96">
        <f t="shared" si="16"/>
        <v>0</v>
      </c>
      <c r="X24" s="96">
        <f t="shared" si="16"/>
        <v>0</v>
      </c>
      <c r="Y24" s="96">
        <f t="shared" si="16"/>
        <v>0</v>
      </c>
      <c r="Z24" s="96">
        <f t="shared" si="16"/>
        <v>0</v>
      </c>
      <c r="AA24" s="96">
        <f t="shared" si="16"/>
        <v>0</v>
      </c>
      <c r="AB24" s="96">
        <f t="shared" si="16"/>
        <v>0</v>
      </c>
      <c r="AC24" s="96">
        <f t="shared" si="16"/>
        <v>0</v>
      </c>
      <c r="AD24" s="96">
        <f t="shared" si="16"/>
        <v>0</v>
      </c>
      <c r="AE24" s="96">
        <f t="shared" si="16"/>
        <v>0</v>
      </c>
      <c r="AF24" s="96">
        <f t="shared" ref="AF24" si="17">AF21-AF22-AF23</f>
        <v>0</v>
      </c>
    </row>
    <row r="25" spans="1:32" x14ac:dyDescent="0.25">
      <c r="A25" s="11"/>
    </row>
    <row r="27" spans="1:32" x14ac:dyDescent="0.25">
      <c r="C27" s="99"/>
    </row>
  </sheetData>
  <phoneticPr fontId="24" type="noConversion"/>
  <pageMargins left="0.7" right="0.7" top="0.75" bottom="0.75" header="0.3" footer="0.3"/>
  <pageSetup fitToWidth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2AD7E4CB3EF3D47B0ABE105E5A7A476" ma:contentTypeVersion="16" ma:contentTypeDescription="Create a new document." ma:contentTypeScope="" ma:versionID="dd834b09e061dc6b6c7533c08c63b8c8">
  <xsd:schema xmlns:xsd="http://www.w3.org/2001/XMLSchema" xmlns:xs="http://www.w3.org/2001/XMLSchema" xmlns:p="http://schemas.microsoft.com/office/2006/metadata/properties" xmlns:ns2="dbca1c85-570f-4740-8318-eace31bd4d17" xmlns:ns3="e1e81c95-370c-4333-8b01-91e3b1901689" targetNamespace="http://schemas.microsoft.com/office/2006/metadata/properties" ma:root="true" ma:fieldsID="01b191a843ed3f629fb6c1912d8626d9" ns2:_="" ns3:_="">
    <xsd:import namespace="dbca1c85-570f-4740-8318-eace31bd4d17"/>
    <xsd:import namespace="e1e81c95-370c-4333-8b01-91e3b190168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ca1c85-570f-4740-8318-eace31bd4d1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13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c84dc4fa-548a-47ef-9450-c218d156a69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e81c95-370c-4333-8b01-91e3b1901689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869f9a49-e837-44c7-9bab-e1c8a2bcdeb7}" ma:internalName="TaxCatchAll" ma:showField="CatchAllData" ma:web="e1e81c95-370c-4333-8b01-91e3b190168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bca1c85-570f-4740-8318-eace31bd4d17">
      <Terms xmlns="http://schemas.microsoft.com/office/infopath/2007/PartnerControls"/>
    </lcf76f155ced4ddcb4097134ff3c332f>
    <TaxCatchAll xmlns="e1e81c95-370c-4333-8b01-91e3b1901689" xsi:nil="true"/>
  </documentManagement>
</p:properties>
</file>

<file path=customXml/itemProps1.xml><?xml version="1.0" encoding="utf-8"?>
<ds:datastoreItem xmlns:ds="http://schemas.openxmlformats.org/officeDocument/2006/customXml" ds:itemID="{3A5C57B3-D47E-4EC2-B261-3B383EC9306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6651044-2646-4435-AB26-DEB485055D6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bca1c85-570f-4740-8318-eace31bd4d17"/>
    <ds:schemaRef ds:uri="e1e81c95-370c-4333-8b01-91e3b190168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6464018-2704-4079-83CF-700030D758E1}">
  <ds:schemaRefs>
    <ds:schemaRef ds:uri="http://purl.org/dc/terms/"/>
    <ds:schemaRef ds:uri="http://purl.org/dc/dcmitype/"/>
    <ds:schemaRef ds:uri="e1e81c95-370c-4333-8b01-91e3b1901689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dbca1c85-570f-4740-8318-eace31bd4d17"/>
    <ds:schemaRef ds:uri="http://schemas.microsoft.com/office/2006/metadata/propertie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9</vt:i4>
      </vt:variant>
    </vt:vector>
  </HeadingPairs>
  <TitlesOfParts>
    <vt:vector size="14" baseType="lpstr">
      <vt:lpstr>Intro</vt:lpstr>
      <vt:lpstr>Sources and Uses</vt:lpstr>
      <vt:lpstr>Development Budget</vt:lpstr>
      <vt:lpstr>Operating Budget</vt:lpstr>
      <vt:lpstr>Cash Flow Analysis</vt:lpstr>
      <vt:lpstr>'Cash Flow Analysis'!Print_Area</vt:lpstr>
      <vt:lpstr>'Development Budget'!Print_Area</vt:lpstr>
      <vt:lpstr>Intro!Print_Area</vt:lpstr>
      <vt:lpstr>'Operating Budget'!Print_Area</vt:lpstr>
      <vt:lpstr>'Sources and Uses'!Print_Area</vt:lpstr>
      <vt:lpstr>'Cash Flow Analysis'!Print_Titles</vt:lpstr>
      <vt:lpstr>'Operating Budget'!Print_Titles</vt:lpstr>
      <vt:lpstr>Project_Name</vt:lpstr>
      <vt:lpstr>projectname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 Teasdale</dc:creator>
  <cp:lastModifiedBy>Carter, Erin</cp:lastModifiedBy>
  <cp:lastPrinted>2023-10-27T16:14:10Z</cp:lastPrinted>
  <dcterms:created xsi:type="dcterms:W3CDTF">2012-12-28T15:01:58Z</dcterms:created>
  <dcterms:modified xsi:type="dcterms:W3CDTF">2025-08-01T15:05:41Z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0x01010062AD7E4CB3EF3D47B0ABE105E5A7A476</vt:lpwstr>
  </property>
  <property fmtid="{D5CDD505-2E9C-101B-9397-08002B2CF9AE}" pid="3" name="Order">
    <vt:r8>399600</vt:r8>
  </property>
  <property fmtid="{D5CDD505-2E9C-101B-9397-08002B2CF9AE}" pid="4" name="MediaServiceImageTags">
    <vt:lpwstr/>
  </property>
</Properties>
</file>